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<sst xmlns="http://schemas.openxmlformats.org/spreadsheetml/2006/main" count="143" uniqueCount="134">
  <si>
    <t>性別</t>
  </si>
  <si>
    <t>手動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</si>
  <si>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</si>
  <si>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</si>
  <si>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</si>
  <si>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</si>
  <si>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</si>
  <si>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</si>
  <si>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</si>
  <si>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</si>
  <si>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</si>
  <si>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</si>
  <si>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</si>
  <si>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</si>
  <si>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</si>
  <si>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</si>
  <si>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</si>
  <si>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w4*4</t>
  </si>
  <si>
    <t>w4*1</t>
  </si>
  <si>
    <t>m4*4</t>
  </si>
  <si>
    <t>m4*1</t>
  </si>
  <si>
    <t>※各リレーとも６名以下</t>
  </si>
  <si>
    <t>女
4*100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</si>
  <si>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</si>
  <si>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</si>
  <si>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</si>
  <si>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</si>
  <si>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</si>
  <si>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</si>
  <si>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</si>
  <si>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</si>
  <si>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</si>
  <si>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</si>
  <si>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</si>
  <si>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</si>
  <si>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</si>
  <si>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</si>
  <si>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</si>
  <si>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</si>
  <si>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</si>
  <si>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</si>
  <si>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</si>
  <si>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</si>
  <si>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</si>
  <si>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</si>
  <si>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</si>
  <si>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</si>
  <si>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</si>
  <si>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</si>
  <si>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</si>
  <si>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</si>
  <si>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</si>
  <si>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</si>
  <si>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</si>
  <si>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</si>
  <si>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</si>
  <si>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</si>
  <si>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</si>
  <si>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</si>
  <si>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</si>
  <si>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</si>
  <si>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</si>
  <si>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</si>
  <si>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</si>
  <si>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</si>
  <si>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</si>
  <si>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</si>
  <si>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</si>
  <si>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</si>
  <si>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</si>
  <si>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</si>
  <si>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</si>
  <si>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</si>
  <si>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</si>
  <si>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</si>
  <si>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</si>
  <si>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</si>
  <si>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</si>
  <si>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</si>
  <si>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100ｍ</t>
  </si>
  <si>
    <t>走幅跳</t>
  </si>
  <si>
    <t>プロ</t>
  </si>
  <si>
    <t>リレー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</si>
  <si>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</si>
  <si>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</si>
  <si>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</si>
  <si>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</si>
  <si>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</si>
  <si>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</si>
  <si>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</si>
  <si>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</si>
  <si>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</si>
  <si>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</si>
  <si>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</si>
  <si>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</si>
  <si>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</si>
  <si>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リレー</t>
  </si>
  <si>
    <t>▲</t>
  </si>
  <si>
    <t>★</t>
  </si>
  <si>
    <t>●</t>
  </si>
  <si>
    <t>チーム
合計金額</t>
  </si>
  <si>
    <t>チーム数
（各１まで）</t>
  </si>
  <si>
    <t>緊急連絡先：</t>
  </si>
  <si>
    <t>高校</t>
  </si>
  <si>
    <t>大学</t>
  </si>
  <si>
    <t>実業団・陸協</t>
  </si>
  <si>
    <t>個人</t>
  </si>
  <si>
    <t>№</t>
  </si>
  <si>
    <t>ﾅﾝﾊﾞｰｶｰﾄﾞ</t>
  </si>
  <si>
    <t>姓</t>
  </si>
  <si>
    <t>名</t>
  </si>
  <si>
    <t>姓ﾌﾘｶﾞﾅ</t>
  </si>
  <si>
    <t>名ﾌﾘｶﾞﾅ</t>
  </si>
  <si>
    <t>学年</t>
  </si>
  <si>
    <t>登録
府県</t>
  </si>
  <si>
    <t>個人種目１</t>
  </si>
  <si>
    <t>分</t>
  </si>
  <si>
    <t>秒
ｍ</t>
  </si>
  <si>
    <t>1/100
cm</t>
  </si>
  <si>
    <t>個人種目２
個人種目４</t>
  </si>
  <si>
    <t>個人種目３
個人種目５</t>
  </si>
  <si>
    <t>女
4*100</t>
  </si>
  <si>
    <t>男
4*100</t>
  </si>
  <si>
    <t>800ｍ(女子)</t>
  </si>
  <si>
    <t>1500ｍ(男子)</t>
  </si>
  <si>
    <t>小学校</t>
  </si>
  <si>
    <t>00206 0</t>
  </si>
  <si>
    <t>00606 0</t>
  </si>
  <si>
    <t>00806 0</t>
  </si>
  <si>
    <t>07306 0</t>
  </si>
  <si>
    <t>帯同審判名</t>
  </si>
  <si>
    <r>
      <t>学校名</t>
    </r>
    <r>
      <rPr>
        <sz val="8"/>
        <rFont val="ＭＳ Ｐゴシック"/>
        <family val="3"/>
      </rPr>
      <t>（個人は陸協名）</t>
    </r>
    <r>
      <rPr>
        <sz val="12"/>
        <rFont val="ＭＳ Ｐゴシック"/>
        <family val="3"/>
      </rPr>
      <t>：</t>
    </r>
  </si>
  <si>
    <t/>
  </si>
  <si>
    <t>姫路市民スポーツ大会　大会出場システム〔小学用〕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</si>
</sst>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Alignment="1">
      <alignment/>
    </xf>
    <xf numFmtId="0" fontId="62" fillId="0" borderId="0" xfId="0" applyNumberFormat="1" applyFont="1" applyAlignment="1" applyProtection="1">
      <alignment/>
      <protection hidden="1"/>
    </xf>
    <xf numFmtId="0" fontId="62" fillId="0" borderId="0" xfId="0" applyFont="1" applyAlignment="1">
      <alignment/>
    </xf>
    <xf numFmtId="0" fontId="62" fillId="0" borderId="0" xfId="0" applyNumberFormat="1" applyFont="1" applyFill="1" applyBorder="1" applyAlignment="1" applyProtection="1">
      <alignment/>
      <protection hidden="1"/>
    </xf>
    <xf numFmtId="0" fontId="63" fillId="0" borderId="0" xfId="0" applyFont="1" applyFill="1" applyBorder="1" applyAlignment="1">
      <alignment horizontal="center" wrapText="1"/>
    </xf>
    <xf numFmtId="0" fontId="62" fillId="0" borderId="0" xfId="0" applyNumberFormat="1" applyFont="1" applyAlignment="1">
      <alignment shrinkToFit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2" fillId="34" borderId="0" xfId="0" applyNumberFormat="1" applyFont="1" applyFill="1" applyAlignment="1">
      <alignment/>
    </xf>
    <xf numFmtId="0" fontId="62" fillId="34" borderId="0" xfId="0" applyNumberFormat="1" applyFont="1" applyFill="1" applyAlignment="1" applyProtection="1">
      <alignment/>
      <protection/>
    </xf>
    <xf numFmtId="0" fontId="62" fillId="0" borderId="0" xfId="0" applyNumberFormat="1" applyFont="1" applyBorder="1" applyAlignment="1" applyProtection="1">
      <alignment shrinkToFit="1"/>
      <protection locked="0"/>
    </xf>
    <xf numFmtId="49" fontId="62" fillId="0" borderId="0" xfId="0" applyNumberFormat="1" applyFont="1" applyBorder="1" applyAlignment="1" applyProtection="1">
      <alignment horizontal="right" shrinkToFit="1"/>
      <protection locked="0"/>
    </xf>
    <xf numFmtId="0" fontId="62" fillId="33" borderId="0" xfId="0" applyNumberFormat="1" applyFont="1" applyFill="1" applyAlignment="1" applyProtection="1">
      <alignment shrinkToFit="1"/>
      <protection hidden="1"/>
    </xf>
    <xf numFmtId="0" fontId="62" fillId="0" borderId="0" xfId="0" applyNumberFormat="1" applyFont="1" applyBorder="1" applyAlignment="1" applyProtection="1">
      <alignment horizontal="center" shrinkToFit="1"/>
      <protection locked="0"/>
    </xf>
    <xf numFmtId="0" fontId="62" fillId="34" borderId="0" xfId="0" applyNumberFormat="1" applyFont="1" applyFill="1" applyAlignment="1" applyProtection="1">
      <alignment/>
      <protection hidden="1"/>
    </xf>
    <xf numFmtId="0" fontId="62" fillId="34" borderId="0" xfId="0" applyNumberFormat="1" applyFont="1" applyFill="1" applyBorder="1" applyAlignment="1" applyProtection="1">
      <alignment/>
      <protection hidden="1"/>
    </xf>
    <xf numFmtId="0" fontId="61" fillId="34" borderId="0" xfId="0" applyNumberFormat="1" applyFont="1" applyFill="1" applyAlignment="1">
      <alignment/>
    </xf>
    <xf numFmtId="0" fontId="61" fillId="34" borderId="0" xfId="0" applyNumberFormat="1" applyFont="1" applyFill="1" applyAlignment="1" applyProtection="1">
      <alignment/>
      <protection/>
    </xf>
    <xf numFmtId="0" fontId="62" fillId="34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2" fillId="0" borderId="0" xfId="0" applyNumberFormat="1" applyFont="1" applyFill="1" applyAlignment="1" applyProtection="1">
      <alignment/>
      <protection hidden="1"/>
    </xf>
    <xf numFmtId="0" fontId="62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4" fillId="35" borderId="0" xfId="0" applyFont="1" applyFill="1" applyAlignment="1">
      <alignment/>
    </xf>
    <xf numFmtId="0" fontId="62" fillId="0" borderId="0" xfId="0" applyNumberFormat="1" applyFont="1" applyFill="1" applyBorder="1" applyAlignment="1" applyProtection="1">
      <alignment shrinkToFit="1"/>
      <protection hidden="1"/>
    </xf>
    <xf numFmtId="0" fontId="65" fillId="35" borderId="0" xfId="0" applyFont="1" applyFill="1" applyAlignment="1" applyProtection="1">
      <alignment/>
      <protection hidden="1"/>
    </xf>
    <xf numFmtId="0" fontId="61" fillId="0" borderId="0" xfId="0" applyFont="1" applyFill="1" applyAlignment="1">
      <alignment/>
    </xf>
    <xf numFmtId="0" fontId="6" fillId="35" borderId="0" xfId="0" applyFont="1" applyFill="1" applyBorder="1" applyAlignment="1">
      <alignment horizontal="left" wrapTex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6" fontId="8" fillId="35" borderId="38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 horizontal="right"/>
    </xf>
    <xf numFmtId="0" fontId="17" fillId="35" borderId="41" xfId="0" applyFont="1" applyFill="1" applyBorder="1" applyAlignment="1">
      <alignment horizontal="right" shrinkToFit="1"/>
    </xf>
    <xf numFmtId="0" fontId="17" fillId="35" borderId="42" xfId="0" applyFont="1" applyFill="1" applyBorder="1" applyAlignment="1">
      <alignment horizontal="right" shrinkToFit="1"/>
    </xf>
    <xf numFmtId="0" fontId="19" fillId="35" borderId="43" xfId="0" applyFont="1" applyFill="1" applyBorder="1" applyAlignment="1">
      <alignment horizontal="center" vertical="center" wrapText="1"/>
    </xf>
    <xf numFmtId="0" fontId="19" fillId="35" borderId="44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/>
    </xf>
    <xf numFmtId="0" fontId="17" fillId="35" borderId="32" xfId="0" applyFont="1" applyFill="1" applyBorder="1" applyAlignment="1" applyProtection="1">
      <alignment horizontal="center"/>
      <protection locked="0"/>
    </xf>
    <xf numFmtId="0" fontId="17" fillId="35" borderId="45" xfId="0" applyFont="1" applyFill="1" applyBorder="1" applyAlignment="1" applyProtection="1">
      <alignment horizontal="center"/>
      <protection locked="0"/>
    </xf>
    <xf numFmtId="0" fontId="17" fillId="35" borderId="46" xfId="0" applyFont="1" applyFill="1" applyBorder="1" applyAlignment="1" applyProtection="1">
      <alignment horizontal="center"/>
      <protection locked="0"/>
    </xf>
    <xf numFmtId="0" fontId="9" fillId="35" borderId="38" xfId="0" applyFont="1" applyFill="1" applyBorder="1" applyAlignment="1">
      <alignment horizontal="center" shrinkToFit="1"/>
    </xf>
    <xf numFmtId="49" fontId="17" fillId="35" borderId="47" xfId="0" applyNumberFormat="1" applyFont="1" applyFill="1" applyBorder="1" applyAlignment="1" applyProtection="1">
      <alignment horizontal="left"/>
      <protection locked="0"/>
    </xf>
    <xf numFmtId="49" fontId="17" fillId="35" borderId="48" xfId="0" applyNumberFormat="1" applyFont="1" applyFill="1" applyBorder="1" applyAlignment="1" applyProtection="1">
      <alignment horizontal="left"/>
      <protection locked="0"/>
    </xf>
    <xf numFmtId="6" fontId="10" fillId="35" borderId="49" xfId="58" applyFont="1" applyFill="1" applyBorder="1" applyAlignment="1" applyProtection="1">
      <alignment horizontal="right" vertical="center" shrinkToFit="1"/>
      <protection hidden="1"/>
    </xf>
    <xf numFmtId="6" fontId="10" fillId="35" borderId="50" xfId="58" applyFont="1" applyFill="1" applyBorder="1" applyAlignment="1" applyProtection="1">
      <alignment horizontal="right" vertical="center" shrinkToFit="1"/>
      <protection hidden="1"/>
    </xf>
    <xf numFmtId="6" fontId="10" fillId="35" borderId="51" xfId="58" applyFont="1" applyFill="1" applyBorder="1" applyAlignment="1" applyProtection="1">
      <alignment horizontal="right" vertical="center" shrinkToFit="1"/>
      <protection hidden="1"/>
    </xf>
    <xf numFmtId="0" fontId="17" fillId="35" borderId="46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52" xfId="0" applyFont="1" applyFill="1" applyBorder="1" applyAlignment="1" applyProtection="1">
      <alignment horizontal="left"/>
      <protection locked="0"/>
    </xf>
    <xf numFmtId="0" fontId="66" fillId="36" borderId="53" xfId="0" applyFont="1" applyFill="1" applyBorder="1" applyAlignment="1">
      <alignment horizontal="left" vertical="top" wrapText="1"/>
    </xf>
    <xf numFmtId="0" fontId="66" fillId="36" borderId="54" xfId="0" applyFont="1" applyFill="1" applyBorder="1" applyAlignment="1">
      <alignment horizontal="left" vertical="top" wrapText="1"/>
    </xf>
    <xf numFmtId="0" fontId="66" fillId="36" borderId="55" xfId="0" applyFont="1" applyFill="1" applyBorder="1" applyAlignment="1">
      <alignment horizontal="left" vertical="top" wrapText="1"/>
    </xf>
    <xf numFmtId="0" fontId="17" fillId="35" borderId="56" xfId="0" applyFont="1" applyFill="1" applyBorder="1" applyAlignment="1">
      <alignment horizontal="right" shrinkToFit="1"/>
    </xf>
    <xf numFmtId="0" fontId="17" fillId="35" borderId="47" xfId="0" applyFont="1" applyFill="1" applyBorder="1" applyAlignment="1">
      <alignment horizontal="right" shrinkToFit="1"/>
    </xf>
    <xf numFmtId="0" fontId="17" fillId="35" borderId="42" xfId="0" applyFont="1" applyFill="1" applyBorder="1" applyAlignment="1" applyProtection="1">
      <alignment horizontal="left"/>
      <protection locked="0"/>
    </xf>
    <xf numFmtId="0" fontId="17" fillId="35" borderId="57" xfId="0" applyFont="1" applyFill="1" applyBorder="1" applyAlignment="1" applyProtection="1">
      <alignment horizontal="left"/>
      <protection locked="0"/>
    </xf>
    <xf numFmtId="0" fontId="0" fillId="0" borderId="58" xfId="0" applyFont="1" applyBorder="1" applyAlignment="1" applyProtection="1">
      <alignment horizontal="left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43075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600075</xdr:colOff>
      <xdr:row>0</xdr:row>
      <xdr:rowOff>209550</xdr:rowOff>
    </xdr:from>
    <xdr:to>
      <xdr:col>19</xdr:col>
      <xdr:colOff>352425</xdr:colOff>
      <xdr:row>2</xdr:row>
      <xdr:rowOff>57150</xdr:rowOff>
    </xdr:to>
    <xdr:sp>
      <xdr:nvSpPr>
        <xdr:cNvPr id="2" name="AutoShape 17"/>
        <xdr:cNvSpPr>
          <a:spLocks/>
        </xdr:cNvSpPr>
      </xdr:nvSpPr>
      <xdr:spPr>
        <a:xfrm>
          <a:off x="5334000" y="209550"/>
          <a:ext cx="3733800" cy="7334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71700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85950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209550</xdr:colOff>
      <xdr:row>3</xdr:row>
      <xdr:rowOff>180975</xdr:rowOff>
    </xdr:from>
    <xdr:ext cx="361950" cy="285750"/>
    <xdr:sp>
      <xdr:nvSpPr>
        <xdr:cNvPr id="5" name="テキスト ボックス 1"/>
        <xdr:cNvSpPr txBox="1">
          <a:spLocks noChangeArrowheads="1"/>
        </xdr:cNvSpPr>
      </xdr:nvSpPr>
      <xdr:spPr>
        <a:xfrm>
          <a:off x="4400550" y="1276350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513"/>
  <sheetViews>
    <sheetView tabSelected="1" workbookViewId="0" topLeftCell="A1">
      <selection activeCell="V6" sqref="V6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2.875" style="0" bestFit="1" customWidth="1"/>
    <col min="25" max="25" width="3.625" style="0" customWidth="1"/>
    <col min="26" max="26" width="5.50390625" style="0" hidden="1" customWidth="1"/>
    <col min="27" max="27" width="4.625" style="0" customWidth="1"/>
    <col min="28" max="28" width="5.125" style="0" customWidth="1"/>
    <col min="29" max="29" width="4.625" style="0" customWidth="1"/>
    <col min="30" max="30" width="5.125" style="0" customWidth="1"/>
    <col min="31" max="31" width="8.75390625" style="0" bestFit="1" customWidth="1"/>
    <col min="32" max="33" width="7.125" style="10" customWidth="1"/>
    <col min="34" max="34" width="9.00390625" style="10" customWidth="1"/>
  </cols>
  <sheetData>
    <row r="1" spans="1:36" s="85" customFormat="1" ht="24" customHeight="1">
      <c r="A1" s="102"/>
      <c r="B1" s="111" t="s">
        <v>133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90" t="s">
        <v>83</v>
      </c>
      <c r="W1" s="90" t="s">
        <v>84</v>
      </c>
      <c r="X1" s="127" t="s">
        <v>85</v>
      </c>
      <c r="Y1" s="127"/>
      <c r="Z1" s="103"/>
      <c r="AA1" s="115"/>
      <c r="AB1" s="115"/>
      <c r="AC1" s="115"/>
      <c r="AD1" s="115"/>
      <c r="AE1" s="115"/>
      <c r="AF1" s="86"/>
      <c r="AG1" s="89"/>
      <c r="AH1" s="89" t="s">
        <v>96</v>
      </c>
      <c r="AI1" s="114"/>
      <c r="AJ1" s="114"/>
    </row>
    <row r="2" spans="1:36" s="85" customFormat="1" ht="45.75" thickBot="1">
      <c r="A2" s="102"/>
      <c r="B2" s="110" t="s">
        <v>86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4" t="s">
        <v>81</v>
      </c>
      <c r="V2" s="91">
        <f>F9</f>
        <v>1</v>
      </c>
      <c r="W2" s="92">
        <v>700</v>
      </c>
      <c r="X2" s="116">
        <f>V2*W2</f>
        <v>700</v>
      </c>
      <c r="Y2" s="116"/>
      <c r="Z2" s="105"/>
      <c r="AA2" s="106" t="s">
        <v>122</v>
      </c>
      <c r="AB2" s="106"/>
      <c r="AC2" s="106" t="s">
        <v>22</v>
      </c>
      <c r="AD2" s="106"/>
      <c r="AE2" s="107" t="s">
        <v>101</v>
      </c>
      <c r="AF2" s="87" t="s">
        <v>91</v>
      </c>
      <c r="AG2" s="88">
        <v>1</v>
      </c>
      <c r="AH2" s="89">
        <v>2300</v>
      </c>
      <c r="AI2" s="114"/>
      <c r="AJ2" s="114"/>
    </row>
    <row r="3" spans="1:36" s="85" customFormat="1" ht="16.5" customHeight="1">
      <c r="A3" s="102"/>
      <c r="B3" s="139" t="s">
        <v>87</v>
      </c>
      <c r="C3" s="119" t="s">
        <v>88</v>
      </c>
      <c r="D3" s="120"/>
      <c r="E3" s="144" t="s">
        <v>125</v>
      </c>
      <c r="F3" s="144"/>
      <c r="G3" s="144"/>
      <c r="H3" s="144"/>
      <c r="I3" s="145"/>
      <c r="J3" s="113" t="e">
        <f>VLOOKUP(E3,$I$132:$J$137,2,FALSE)</f>
        <v>#N/A</v>
      </c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4" t="s">
        <v>82</v>
      </c>
      <c r="V3" s="93">
        <f>SUM(AA3:AD3)</f>
        <v>0</v>
      </c>
      <c r="W3" s="94">
        <v>1000</v>
      </c>
      <c r="X3" s="117">
        <f>V3*W3</f>
        <v>0</v>
      </c>
      <c r="Y3" s="118"/>
      <c r="Z3" s="105"/>
      <c r="AA3" s="95">
        <f>INT(COUNTIF(AA11:AA130,"●")/4)</f>
        <v>0</v>
      </c>
      <c r="AB3" s="95"/>
      <c r="AC3" s="95">
        <f>INT(COUNTIF(AC11:AC130,"★")/4)</f>
        <v>0</v>
      </c>
      <c r="AD3" s="95"/>
      <c r="AE3" s="108"/>
      <c r="AF3" s="87" t="s">
        <v>92</v>
      </c>
      <c r="AG3" s="88">
        <v>2</v>
      </c>
      <c r="AH3" s="89">
        <v>4600</v>
      </c>
      <c r="AI3" s="114"/>
      <c r="AJ3" s="114"/>
    </row>
    <row r="4" spans="1:36" s="85" customFormat="1" ht="16.5" customHeight="1">
      <c r="A4" s="102"/>
      <c r="B4" s="140"/>
      <c r="C4" s="133" t="s">
        <v>131</v>
      </c>
      <c r="D4" s="134"/>
      <c r="E4" s="137"/>
      <c r="F4" s="137"/>
      <c r="G4" s="137"/>
      <c r="H4" s="137"/>
      <c r="I4" s="138"/>
      <c r="J4" s="102"/>
      <c r="K4" s="123" t="s">
        <v>130</v>
      </c>
      <c r="L4" s="123"/>
      <c r="M4" s="123"/>
      <c r="N4" s="124"/>
      <c r="O4" s="125"/>
      <c r="P4" s="125"/>
      <c r="Q4" s="125"/>
      <c r="R4" s="125"/>
      <c r="S4" s="126"/>
      <c r="T4" s="102"/>
      <c r="U4" s="104" t="s">
        <v>106</v>
      </c>
      <c r="V4" s="96">
        <f>COUNTA(J11:J130)+COUNTA(O11:O130)+COUNTA(T11:T130)</f>
        <v>0</v>
      </c>
      <c r="W4" s="94">
        <v>700</v>
      </c>
      <c r="X4" s="116">
        <f>V4*W4</f>
        <v>0</v>
      </c>
      <c r="Y4" s="116"/>
      <c r="Z4" s="109"/>
      <c r="AA4" s="102"/>
      <c r="AB4" s="102"/>
      <c r="AC4" s="102"/>
      <c r="AD4" s="102"/>
      <c r="AE4" s="102"/>
      <c r="AF4" s="87" t="s">
        <v>93</v>
      </c>
      <c r="AG4" s="88">
        <v>3</v>
      </c>
      <c r="AH4" s="89">
        <v>4600</v>
      </c>
      <c r="AI4" s="114"/>
      <c r="AJ4" s="114"/>
    </row>
    <row r="5" spans="1:36" s="85" customFormat="1" ht="16.5" customHeight="1">
      <c r="A5" s="102"/>
      <c r="B5" s="140"/>
      <c r="C5" s="133" t="s">
        <v>90</v>
      </c>
      <c r="D5" s="134"/>
      <c r="E5" s="137"/>
      <c r="F5" s="137"/>
      <c r="G5" s="137"/>
      <c r="H5" s="137"/>
      <c r="I5" s="138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4"/>
      <c r="V5" s="96"/>
      <c r="W5" s="97"/>
      <c r="X5" s="135"/>
      <c r="Y5" s="135"/>
      <c r="Z5" s="98"/>
      <c r="AA5" s="102"/>
      <c r="AB5" s="102"/>
      <c r="AC5" s="102"/>
      <c r="AD5" s="102"/>
      <c r="AE5" s="102"/>
      <c r="AF5" s="50" t="s">
        <v>89</v>
      </c>
      <c r="AG5" s="55">
        <v>4</v>
      </c>
      <c r="AH5" s="89">
        <v>5000</v>
      </c>
      <c r="AI5" s="114"/>
      <c r="AJ5" s="114"/>
    </row>
    <row r="6" spans="1:36" s="85" customFormat="1" ht="18" thickBot="1">
      <c r="A6" s="102"/>
      <c r="B6" s="141"/>
      <c r="C6" s="142" t="s">
        <v>102</v>
      </c>
      <c r="D6" s="143"/>
      <c r="E6" s="128"/>
      <c r="F6" s="128"/>
      <c r="G6" s="128"/>
      <c r="H6" s="128"/>
      <c r="I6" s="129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4"/>
      <c r="V6" s="96"/>
      <c r="W6" s="94"/>
      <c r="X6" s="116"/>
      <c r="Y6" s="116"/>
      <c r="Z6" s="99"/>
      <c r="AA6" s="102"/>
      <c r="AB6" s="102"/>
      <c r="AC6" s="102"/>
      <c r="AD6" s="102"/>
      <c r="AE6" s="102"/>
      <c r="AF6" s="50" t="s">
        <v>94</v>
      </c>
      <c r="AG6" s="88">
        <v>5</v>
      </c>
      <c r="AH6" s="89">
        <v>2500</v>
      </c>
      <c r="AI6" s="114"/>
      <c r="AJ6" s="114"/>
    </row>
    <row r="7" spans="1:36" s="85" customFormat="1" ht="18" thickBo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4"/>
      <c r="V7" s="100"/>
      <c r="W7" s="101"/>
      <c r="X7" s="136"/>
      <c r="Y7" s="136"/>
      <c r="Z7" s="99"/>
      <c r="AA7" s="102"/>
      <c r="AB7" s="102"/>
      <c r="AC7" s="102"/>
      <c r="AD7" s="102"/>
      <c r="AE7" s="102"/>
      <c r="AF7" s="50" t="s">
        <v>95</v>
      </c>
      <c r="AG7" s="89">
        <v>6</v>
      </c>
      <c r="AH7" s="89">
        <v>5000</v>
      </c>
      <c r="AI7" s="114"/>
      <c r="AJ7" s="114"/>
    </row>
    <row r="8" spans="1:36" s="85" customFormat="1" ht="36" customHeight="1" thickBo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21" t="s">
        <v>100</v>
      </c>
      <c r="U8" s="122"/>
      <c r="V8" s="130">
        <f>X2+X3+X4+X6+X5+X7</f>
        <v>700</v>
      </c>
      <c r="W8" s="131"/>
      <c r="X8" s="131"/>
      <c r="Y8" s="132"/>
      <c r="Z8" s="103"/>
      <c r="AA8" s="102"/>
      <c r="AB8" s="102"/>
      <c r="AC8" s="102"/>
      <c r="AD8" s="102"/>
      <c r="AE8" s="102"/>
      <c r="AF8" s="86"/>
      <c r="AG8" s="114"/>
      <c r="AH8" s="114"/>
      <c r="AI8" s="114"/>
      <c r="AJ8" s="114"/>
    </row>
    <row r="9" spans="2:36" ht="13.5">
      <c r="B9" s="146">
        <f>IF(E4="","",E4&amp;"（"&amp;E5&amp;" "&amp;E6&amp;"）")</f>
      </c>
      <c r="C9" s="146"/>
      <c r="D9" s="146"/>
      <c r="E9" s="146"/>
      <c r="F9" s="49">
        <v>1</v>
      </c>
      <c r="X9" s="14" t="s">
        <v>23</v>
      </c>
      <c r="Y9" s="15" t="s">
        <v>76</v>
      </c>
      <c r="AA9" s="13" t="s">
        <v>21</v>
      </c>
      <c r="AF9" s="54">
        <f>IF(E4="","",E4&amp;"（"&amp;E5&amp;"）")</f>
      </c>
      <c r="AG9" s="54"/>
      <c r="AH9" s="54"/>
      <c r="AI9" s="54"/>
      <c r="AJ9" s="54"/>
    </row>
    <row r="10" spans="1:36" ht="31.5" customHeight="1">
      <c r="A10" s="60" t="s">
        <v>107</v>
      </c>
      <c r="B10" s="61" t="s">
        <v>108</v>
      </c>
      <c r="C10" s="62" t="s">
        <v>109</v>
      </c>
      <c r="D10" s="62" t="s">
        <v>110</v>
      </c>
      <c r="E10" s="62" t="s">
        <v>111</v>
      </c>
      <c r="F10" s="62" t="s">
        <v>112</v>
      </c>
      <c r="G10" s="63" t="s">
        <v>113</v>
      </c>
      <c r="H10" s="64" t="s">
        <v>0</v>
      </c>
      <c r="I10" s="65" t="s">
        <v>114</v>
      </c>
      <c r="J10" s="66" t="s">
        <v>115</v>
      </c>
      <c r="K10" s="62" t="s">
        <v>116</v>
      </c>
      <c r="L10" s="67" t="s">
        <v>117</v>
      </c>
      <c r="M10" s="67" t="s">
        <v>118</v>
      </c>
      <c r="N10" s="64" t="s">
        <v>1</v>
      </c>
      <c r="O10" s="68" t="s">
        <v>119</v>
      </c>
      <c r="P10" s="62" t="s">
        <v>116</v>
      </c>
      <c r="Q10" s="67" t="s">
        <v>117</v>
      </c>
      <c r="R10" s="67" t="s">
        <v>118</v>
      </c>
      <c r="S10" s="69" t="s">
        <v>1</v>
      </c>
      <c r="T10" s="66" t="s">
        <v>120</v>
      </c>
      <c r="U10" s="62" t="s">
        <v>116</v>
      </c>
      <c r="V10" s="67" t="s">
        <v>117</v>
      </c>
      <c r="W10" s="67" t="s">
        <v>118</v>
      </c>
      <c r="X10" s="64" t="s">
        <v>1</v>
      </c>
      <c r="Y10" s="70" t="s">
        <v>13</v>
      </c>
      <c r="Z10" s="71"/>
      <c r="AA10" s="73" t="s">
        <v>122</v>
      </c>
      <c r="AB10" s="72"/>
      <c r="AC10" s="73" t="s">
        <v>121</v>
      </c>
      <c r="AD10" s="72"/>
      <c r="AE10" s="72"/>
      <c r="AF10" s="11" t="s">
        <v>77</v>
      </c>
      <c r="AG10" s="56" t="s">
        <v>78</v>
      </c>
      <c r="AH10" s="54"/>
      <c r="AI10" s="54"/>
      <c r="AJ10" s="54"/>
    </row>
    <row r="11" spans="1:36" s="26" customFormat="1" ht="12.75">
      <c r="A11" s="16"/>
      <c r="B11" s="7"/>
      <c r="C11" s="17"/>
      <c r="D11" s="17"/>
      <c r="E11" s="17"/>
      <c r="F11" s="17"/>
      <c r="G11" s="17"/>
      <c r="H11" s="18"/>
      <c r="I11" s="19" t="s">
        <v>132</v>
      </c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>IF(J11="","",COUNTA(J11,O11,T11))</f>
      </c>
      <c r="Z11" s="46">
        <f>IF(C11="","",LEN(C11)+LEN(D11))</f>
      </c>
      <c r="AA11" s="21"/>
      <c r="AB11" s="22"/>
      <c r="AC11" s="23"/>
      <c r="AD11" s="22"/>
      <c r="AE11" s="24"/>
      <c r="AF11" s="25">
        <f aca="true" t="shared" si="0" ref="AF11:AF42">IF(AND(I11="兵庫",AE11&lt;&gt;""),1,0)</f>
        <v>0</v>
      </c>
      <c r="AG11" s="57">
        <f aca="true" t="shared" si="1" ref="AG11:AG42">IF(AND(I11&lt;&gt;"兵庫",AE11&lt;&gt;""),1,0)</f>
        <v>0</v>
      </c>
      <c r="AH11" s="57"/>
      <c r="AI11" s="57"/>
      <c r="AJ11" s="57"/>
    </row>
    <row r="12" spans="1:36" s="26" customFormat="1" ht="12.7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>IF(J12="","",COUNTA(J12,O12,T12))</f>
      </c>
      <c r="Z12" s="46">
        <f>IF(C12="","",LEN(C12)+LEN(D12))</f>
      </c>
      <c r="AA12" s="32"/>
      <c r="AB12" s="33"/>
      <c r="AC12" s="34"/>
      <c r="AD12" s="33"/>
      <c r="AE12" s="35"/>
      <c r="AF12" s="25">
        <f t="shared" si="0"/>
        <v>0</v>
      </c>
      <c r="AG12" s="57">
        <f t="shared" si="1"/>
        <v>0</v>
      </c>
      <c r="AH12" s="57"/>
      <c r="AI12" s="57"/>
      <c r="AJ12" s="57"/>
    </row>
    <row r="13" spans="1:36" s="26" customFormat="1" ht="12.7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>IF(J13="","",COUNTA(J13,O13,T13))</f>
      </c>
      <c r="Z13" s="46">
        <f>IF(C13="","",LEN(C13)+LEN(D13))</f>
      </c>
      <c r="AA13" s="32"/>
      <c r="AB13" s="33"/>
      <c r="AC13" s="34"/>
      <c r="AD13" s="33"/>
      <c r="AE13" s="35"/>
      <c r="AF13" s="25">
        <f t="shared" si="0"/>
        <v>0</v>
      </c>
      <c r="AG13" s="57">
        <f t="shared" si="1"/>
        <v>0</v>
      </c>
      <c r="AH13" s="57"/>
      <c r="AI13" s="57"/>
      <c r="AJ13" s="57"/>
    </row>
    <row r="14" spans="1:34" s="26" customFormat="1" ht="12.7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>
        <f>IF(J14="","",COUNTA(J14,O14,T14))</f>
      </c>
      <c r="Z14" s="46">
        <f aca="true" t="shared" si="2" ref="Z14:Z35">IF(C14="","",LEN(C14)+LEN(D14))</f>
      </c>
      <c r="AA14" s="32"/>
      <c r="AB14" s="33"/>
      <c r="AC14" s="34"/>
      <c r="AD14" s="33"/>
      <c r="AE14" s="35"/>
      <c r="AF14" s="25">
        <f t="shared" si="0"/>
        <v>0</v>
      </c>
      <c r="AG14" s="25">
        <f t="shared" si="1"/>
        <v>0</v>
      </c>
      <c r="AH14" s="25"/>
    </row>
    <row r="15" spans="1:34" s="26" customFormat="1" ht="12.7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aca="true" t="shared" si="3" ref="Y15:Y46">IF(J15="","",COUNTA(J15,O15,T15))</f>
      </c>
      <c r="Z15" s="46">
        <f t="shared" si="2"/>
      </c>
      <c r="AA15" s="32"/>
      <c r="AB15" s="33"/>
      <c r="AC15" s="34"/>
      <c r="AD15" s="33"/>
      <c r="AE15" s="35"/>
      <c r="AF15" s="25">
        <f t="shared" si="0"/>
        <v>0</v>
      </c>
      <c r="AG15" s="25">
        <f t="shared" si="1"/>
        <v>0</v>
      </c>
      <c r="AH15" s="25"/>
    </row>
    <row r="16" spans="1:34" s="26" customFormat="1" ht="12.7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3"/>
      </c>
      <c r="Z16" s="46">
        <f t="shared" si="2"/>
      </c>
      <c r="AA16" s="32"/>
      <c r="AB16" s="33"/>
      <c r="AC16" s="34"/>
      <c r="AD16" s="33"/>
      <c r="AE16" s="35"/>
      <c r="AF16" s="25">
        <f t="shared" si="0"/>
        <v>0</v>
      </c>
      <c r="AG16" s="25">
        <f t="shared" si="1"/>
        <v>0</v>
      </c>
      <c r="AH16" s="25"/>
    </row>
    <row r="17" spans="1:34" s="26" customFormat="1" ht="12.7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3"/>
      </c>
      <c r="Z17" s="46">
        <f t="shared" si="2"/>
      </c>
      <c r="AA17" s="32"/>
      <c r="AB17" s="33"/>
      <c r="AC17" s="34"/>
      <c r="AD17" s="33"/>
      <c r="AE17" s="35"/>
      <c r="AF17" s="25">
        <f t="shared" si="0"/>
        <v>0</v>
      </c>
      <c r="AG17" s="25">
        <f t="shared" si="1"/>
        <v>0</v>
      </c>
      <c r="AH17" s="25"/>
    </row>
    <row r="18" spans="1:34" s="26" customFormat="1" ht="12.7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3"/>
      </c>
      <c r="Z18" s="46">
        <f t="shared" si="2"/>
      </c>
      <c r="AA18" s="32"/>
      <c r="AB18" s="33"/>
      <c r="AC18" s="34"/>
      <c r="AD18" s="33"/>
      <c r="AE18" s="35"/>
      <c r="AF18" s="25">
        <f t="shared" si="0"/>
        <v>0</v>
      </c>
      <c r="AG18" s="25">
        <f t="shared" si="1"/>
        <v>0</v>
      </c>
      <c r="AH18" s="25"/>
    </row>
    <row r="19" spans="1:34" s="26" customFormat="1" ht="12.7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3"/>
      </c>
      <c r="Z19" s="46">
        <f t="shared" si="2"/>
      </c>
      <c r="AA19" s="32"/>
      <c r="AB19" s="33"/>
      <c r="AC19" s="34"/>
      <c r="AD19" s="33"/>
      <c r="AE19" s="35"/>
      <c r="AF19" s="25">
        <f t="shared" si="0"/>
        <v>0</v>
      </c>
      <c r="AG19" s="25">
        <f t="shared" si="1"/>
        <v>0</v>
      </c>
      <c r="AH19" s="25"/>
    </row>
    <row r="20" spans="1:34" s="26" customFormat="1" ht="12.7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3"/>
      </c>
      <c r="Z20" s="46">
        <f t="shared" si="2"/>
      </c>
      <c r="AA20" s="32"/>
      <c r="AB20" s="33"/>
      <c r="AC20" s="34"/>
      <c r="AD20" s="33"/>
      <c r="AE20" s="35"/>
      <c r="AF20" s="25">
        <f t="shared" si="0"/>
        <v>0</v>
      </c>
      <c r="AG20" s="25">
        <f t="shared" si="1"/>
        <v>0</v>
      </c>
      <c r="AH20" s="25"/>
    </row>
    <row r="21" spans="1:34" s="26" customFormat="1" ht="12.7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3"/>
      </c>
      <c r="Z21" s="46">
        <f t="shared" si="2"/>
      </c>
      <c r="AA21" s="32"/>
      <c r="AB21" s="33"/>
      <c r="AC21" s="34"/>
      <c r="AD21" s="33"/>
      <c r="AE21" s="35"/>
      <c r="AF21" s="25">
        <f t="shared" si="0"/>
        <v>0</v>
      </c>
      <c r="AG21" s="25">
        <f t="shared" si="1"/>
        <v>0</v>
      </c>
      <c r="AH21" s="25"/>
    </row>
    <row r="22" spans="1:34" s="26" customFormat="1" ht="12.7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3"/>
      </c>
      <c r="Z22" s="46">
        <f t="shared" si="2"/>
      </c>
      <c r="AA22" s="32"/>
      <c r="AB22" s="33"/>
      <c r="AC22" s="34"/>
      <c r="AD22" s="33"/>
      <c r="AE22" s="35"/>
      <c r="AF22" s="25">
        <f t="shared" si="0"/>
        <v>0</v>
      </c>
      <c r="AG22" s="25">
        <f t="shared" si="1"/>
        <v>0</v>
      </c>
      <c r="AH22" s="25"/>
    </row>
    <row r="23" spans="1:34" s="26" customFormat="1" ht="12.7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3"/>
      </c>
      <c r="Z23" s="46">
        <f t="shared" si="2"/>
      </c>
      <c r="AA23" s="32"/>
      <c r="AB23" s="33"/>
      <c r="AC23" s="34"/>
      <c r="AD23" s="33"/>
      <c r="AE23" s="35"/>
      <c r="AF23" s="25">
        <f t="shared" si="0"/>
        <v>0</v>
      </c>
      <c r="AG23" s="25">
        <f t="shared" si="1"/>
        <v>0</v>
      </c>
      <c r="AH23" s="25"/>
    </row>
    <row r="24" spans="1:34" s="26" customFormat="1" ht="12.7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3"/>
      </c>
      <c r="Z24" s="46">
        <f t="shared" si="2"/>
      </c>
      <c r="AA24" s="32"/>
      <c r="AB24" s="33"/>
      <c r="AC24" s="34"/>
      <c r="AD24" s="33"/>
      <c r="AE24" s="35"/>
      <c r="AF24" s="25">
        <f t="shared" si="0"/>
        <v>0</v>
      </c>
      <c r="AG24" s="25">
        <f t="shared" si="1"/>
        <v>0</v>
      </c>
      <c r="AH24" s="25"/>
    </row>
    <row r="25" spans="1:34" s="26" customFormat="1" ht="12.7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3"/>
      </c>
      <c r="Z25" s="46">
        <f t="shared" si="2"/>
      </c>
      <c r="AA25" s="32"/>
      <c r="AB25" s="33"/>
      <c r="AC25" s="34"/>
      <c r="AD25" s="33"/>
      <c r="AE25" s="35"/>
      <c r="AF25" s="25">
        <f t="shared" si="0"/>
        <v>0</v>
      </c>
      <c r="AG25" s="25">
        <f t="shared" si="1"/>
        <v>0</v>
      </c>
      <c r="AH25" s="25"/>
    </row>
    <row r="26" spans="1:34" s="26" customFormat="1" ht="12.7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3"/>
      </c>
      <c r="Z26" s="46">
        <f t="shared" si="2"/>
      </c>
      <c r="AA26" s="32"/>
      <c r="AB26" s="33"/>
      <c r="AC26" s="34"/>
      <c r="AD26" s="33"/>
      <c r="AE26" s="35"/>
      <c r="AF26" s="25">
        <f t="shared" si="0"/>
        <v>0</v>
      </c>
      <c r="AG26" s="25">
        <f t="shared" si="1"/>
        <v>0</v>
      </c>
      <c r="AH26" s="25"/>
    </row>
    <row r="27" spans="1:34" s="26" customFormat="1" ht="12.7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3"/>
      </c>
      <c r="Z27" s="46">
        <f t="shared" si="2"/>
      </c>
      <c r="AA27" s="32"/>
      <c r="AB27" s="33"/>
      <c r="AC27" s="34"/>
      <c r="AD27" s="33"/>
      <c r="AE27" s="35"/>
      <c r="AF27" s="25">
        <f t="shared" si="0"/>
        <v>0</v>
      </c>
      <c r="AG27" s="25">
        <f t="shared" si="1"/>
        <v>0</v>
      </c>
      <c r="AH27" s="25"/>
    </row>
    <row r="28" spans="1:34" s="26" customFormat="1" ht="12.7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3"/>
      </c>
      <c r="Z28" s="46">
        <f t="shared" si="2"/>
      </c>
      <c r="AA28" s="32"/>
      <c r="AB28" s="33"/>
      <c r="AC28" s="34"/>
      <c r="AD28" s="33"/>
      <c r="AE28" s="35"/>
      <c r="AF28" s="25">
        <f t="shared" si="0"/>
        <v>0</v>
      </c>
      <c r="AG28" s="25">
        <f t="shared" si="1"/>
        <v>0</v>
      </c>
      <c r="AH28" s="25"/>
    </row>
    <row r="29" spans="1:34" s="26" customFormat="1" ht="12.7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3"/>
      </c>
      <c r="Z29" s="46">
        <f t="shared" si="2"/>
      </c>
      <c r="AA29" s="32"/>
      <c r="AB29" s="33"/>
      <c r="AC29" s="34"/>
      <c r="AD29" s="33"/>
      <c r="AE29" s="35"/>
      <c r="AF29" s="25">
        <f t="shared" si="0"/>
        <v>0</v>
      </c>
      <c r="AG29" s="25">
        <f t="shared" si="1"/>
        <v>0</v>
      </c>
      <c r="AH29" s="25"/>
    </row>
    <row r="30" spans="1:34" s="26" customFormat="1" ht="12.7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3"/>
      </c>
      <c r="Z30" s="46">
        <f t="shared" si="2"/>
      </c>
      <c r="AA30" s="32"/>
      <c r="AB30" s="33"/>
      <c r="AC30" s="34"/>
      <c r="AD30" s="33"/>
      <c r="AE30" s="35"/>
      <c r="AF30" s="25">
        <f t="shared" si="0"/>
        <v>0</v>
      </c>
      <c r="AG30" s="25">
        <f t="shared" si="1"/>
        <v>0</v>
      </c>
      <c r="AH30" s="25"/>
    </row>
    <row r="31" spans="1:34" s="26" customFormat="1" ht="12.7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3"/>
      </c>
      <c r="Z31" s="46">
        <f t="shared" si="2"/>
      </c>
      <c r="AA31" s="32"/>
      <c r="AB31" s="33"/>
      <c r="AC31" s="34"/>
      <c r="AD31" s="33"/>
      <c r="AE31" s="35"/>
      <c r="AF31" s="25">
        <f t="shared" si="0"/>
        <v>0</v>
      </c>
      <c r="AG31" s="25">
        <f t="shared" si="1"/>
        <v>0</v>
      </c>
      <c r="AH31" s="25"/>
    </row>
    <row r="32" spans="1:34" s="26" customFormat="1" ht="12.7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3"/>
      </c>
      <c r="Z32" s="46">
        <f t="shared" si="2"/>
      </c>
      <c r="AA32" s="32"/>
      <c r="AB32" s="33"/>
      <c r="AC32" s="34"/>
      <c r="AD32" s="33"/>
      <c r="AE32" s="35"/>
      <c r="AF32" s="25">
        <f t="shared" si="0"/>
        <v>0</v>
      </c>
      <c r="AG32" s="25">
        <f t="shared" si="1"/>
        <v>0</v>
      </c>
      <c r="AH32" s="25"/>
    </row>
    <row r="33" spans="1:34" s="26" customFormat="1" ht="12.7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3"/>
      </c>
      <c r="Z33" s="46">
        <f t="shared" si="2"/>
      </c>
      <c r="AA33" s="32"/>
      <c r="AB33" s="33"/>
      <c r="AC33" s="34"/>
      <c r="AD33" s="33"/>
      <c r="AE33" s="35"/>
      <c r="AF33" s="25">
        <f t="shared" si="0"/>
        <v>0</v>
      </c>
      <c r="AG33" s="25">
        <f t="shared" si="1"/>
        <v>0</v>
      </c>
      <c r="AH33" s="25"/>
    </row>
    <row r="34" spans="1:34" s="26" customFormat="1" ht="12.7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3"/>
      </c>
      <c r="Z34" s="46">
        <f t="shared" si="2"/>
      </c>
      <c r="AA34" s="32"/>
      <c r="AB34" s="33"/>
      <c r="AC34" s="34"/>
      <c r="AD34" s="33"/>
      <c r="AE34" s="35"/>
      <c r="AF34" s="25">
        <f t="shared" si="0"/>
        <v>0</v>
      </c>
      <c r="AG34" s="25">
        <f t="shared" si="1"/>
        <v>0</v>
      </c>
      <c r="AH34" s="25"/>
    </row>
    <row r="35" spans="1:34" s="26" customFormat="1" ht="12.7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3"/>
      </c>
      <c r="Z35" s="46">
        <f t="shared" si="2"/>
      </c>
      <c r="AA35" s="32"/>
      <c r="AB35" s="33"/>
      <c r="AC35" s="34"/>
      <c r="AD35" s="33"/>
      <c r="AE35" s="35"/>
      <c r="AF35" s="25">
        <f t="shared" si="0"/>
        <v>0</v>
      </c>
      <c r="AG35" s="25">
        <f t="shared" si="1"/>
        <v>0</v>
      </c>
      <c r="AH35" s="25"/>
    </row>
    <row r="36" spans="1:34" s="26" customFormat="1" ht="12.7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3"/>
      </c>
      <c r="Z36" s="46">
        <f aca="true" t="shared" si="4" ref="Z36:Z46">IF(C36="","",LEN(C36)+LEN(D36))</f>
      </c>
      <c r="AA36" s="32"/>
      <c r="AB36" s="33"/>
      <c r="AC36" s="34"/>
      <c r="AD36" s="33"/>
      <c r="AE36" s="35"/>
      <c r="AF36" s="25">
        <f t="shared" si="0"/>
        <v>0</v>
      </c>
      <c r="AG36" s="25">
        <f t="shared" si="1"/>
        <v>0</v>
      </c>
      <c r="AH36" s="25"/>
    </row>
    <row r="37" spans="1:34" s="26" customFormat="1" ht="12.7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3"/>
      </c>
      <c r="Z37" s="46">
        <f t="shared" si="4"/>
      </c>
      <c r="AA37" s="32"/>
      <c r="AB37" s="33"/>
      <c r="AC37" s="34"/>
      <c r="AD37" s="33"/>
      <c r="AE37" s="35"/>
      <c r="AF37" s="25">
        <f t="shared" si="0"/>
        <v>0</v>
      </c>
      <c r="AG37" s="25">
        <f t="shared" si="1"/>
        <v>0</v>
      </c>
      <c r="AH37" s="25"/>
    </row>
    <row r="38" spans="1:34" s="26" customFormat="1" ht="12.7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3"/>
      </c>
      <c r="Z38" s="46">
        <f t="shared" si="4"/>
      </c>
      <c r="AA38" s="32"/>
      <c r="AB38" s="33"/>
      <c r="AC38" s="34"/>
      <c r="AD38" s="33"/>
      <c r="AE38" s="35"/>
      <c r="AF38" s="25">
        <f t="shared" si="0"/>
        <v>0</v>
      </c>
      <c r="AG38" s="25">
        <f t="shared" si="1"/>
        <v>0</v>
      </c>
      <c r="AH38" s="25"/>
    </row>
    <row r="39" spans="1:34" s="26" customFormat="1" ht="12.7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3"/>
      </c>
      <c r="Z39" s="46">
        <f t="shared" si="4"/>
      </c>
      <c r="AA39" s="32"/>
      <c r="AB39" s="33"/>
      <c r="AC39" s="34"/>
      <c r="AD39" s="33"/>
      <c r="AE39" s="35"/>
      <c r="AF39" s="25">
        <f t="shared" si="0"/>
        <v>0</v>
      </c>
      <c r="AG39" s="25">
        <f t="shared" si="1"/>
        <v>0</v>
      </c>
      <c r="AH39" s="25"/>
    </row>
    <row r="40" spans="1:34" s="26" customFormat="1" ht="12.7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3"/>
      </c>
      <c r="Z40" s="46">
        <f t="shared" si="4"/>
      </c>
      <c r="AA40" s="32"/>
      <c r="AB40" s="33"/>
      <c r="AC40" s="34"/>
      <c r="AD40" s="33"/>
      <c r="AE40" s="35"/>
      <c r="AF40" s="25">
        <f t="shared" si="0"/>
        <v>0</v>
      </c>
      <c r="AG40" s="25">
        <f t="shared" si="1"/>
        <v>0</v>
      </c>
      <c r="AH40" s="25"/>
    </row>
    <row r="41" spans="1:34" s="26" customFormat="1" ht="12.7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3"/>
      </c>
      <c r="Z41" s="46">
        <f t="shared" si="4"/>
      </c>
      <c r="AA41" s="32"/>
      <c r="AB41" s="33"/>
      <c r="AC41" s="34"/>
      <c r="AD41" s="33"/>
      <c r="AE41" s="35"/>
      <c r="AF41" s="25">
        <f t="shared" si="0"/>
        <v>0</v>
      </c>
      <c r="AG41" s="25">
        <f t="shared" si="1"/>
        <v>0</v>
      </c>
      <c r="AH41" s="25"/>
    </row>
    <row r="42" spans="1:34" s="26" customFormat="1" ht="12.7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3"/>
      </c>
      <c r="Z42" s="46">
        <f t="shared" si="4"/>
      </c>
      <c r="AA42" s="32"/>
      <c r="AB42" s="33"/>
      <c r="AC42" s="34"/>
      <c r="AD42" s="33"/>
      <c r="AE42" s="35"/>
      <c r="AF42" s="25">
        <f t="shared" si="0"/>
        <v>0</v>
      </c>
      <c r="AG42" s="25">
        <f t="shared" si="1"/>
        <v>0</v>
      </c>
      <c r="AH42" s="25"/>
    </row>
    <row r="43" spans="1:34" s="26" customFormat="1" ht="12.7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t="shared" si="3"/>
      </c>
      <c r="Z43" s="46">
        <f t="shared" si="4"/>
      </c>
      <c r="AA43" s="32"/>
      <c r="AB43" s="33"/>
      <c r="AC43" s="34"/>
      <c r="AD43" s="33"/>
      <c r="AE43" s="35"/>
      <c r="AF43" s="25">
        <f aca="true" t="shared" si="5" ref="AF43:AF74">IF(AND(I43="兵庫",AE43&lt;&gt;""),1,0)</f>
        <v>0</v>
      </c>
      <c r="AG43" s="25">
        <f aca="true" t="shared" si="6" ref="AG43:AG74">IF(AND(I43&lt;&gt;"兵庫",AE43&lt;&gt;""),1,0)</f>
        <v>0</v>
      </c>
      <c r="AH43" s="25"/>
    </row>
    <row r="44" spans="1:34" s="26" customFormat="1" ht="12.7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3"/>
      </c>
      <c r="Z44" s="46">
        <f t="shared" si="4"/>
      </c>
      <c r="AA44" s="32"/>
      <c r="AB44" s="33"/>
      <c r="AC44" s="34"/>
      <c r="AD44" s="33"/>
      <c r="AE44" s="35"/>
      <c r="AF44" s="25">
        <f t="shared" si="5"/>
        <v>0</v>
      </c>
      <c r="AG44" s="25">
        <f t="shared" si="6"/>
        <v>0</v>
      </c>
      <c r="AH44" s="25"/>
    </row>
    <row r="45" spans="1:34" s="26" customFormat="1" ht="12.7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3"/>
      </c>
      <c r="Z45" s="46">
        <f t="shared" si="4"/>
      </c>
      <c r="AA45" s="32"/>
      <c r="AB45" s="33"/>
      <c r="AC45" s="34"/>
      <c r="AD45" s="33"/>
      <c r="AE45" s="35"/>
      <c r="AF45" s="25">
        <f t="shared" si="5"/>
        <v>0</v>
      </c>
      <c r="AG45" s="25">
        <f t="shared" si="6"/>
        <v>0</v>
      </c>
      <c r="AH45" s="25"/>
    </row>
    <row r="46" spans="1:34" s="26" customFormat="1" ht="12.7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3"/>
      </c>
      <c r="Z46" s="46">
        <f t="shared" si="4"/>
      </c>
      <c r="AA46" s="32"/>
      <c r="AB46" s="33"/>
      <c r="AC46" s="34"/>
      <c r="AD46" s="33"/>
      <c r="AE46" s="35"/>
      <c r="AF46" s="25">
        <f t="shared" si="5"/>
        <v>0</v>
      </c>
      <c r="AG46" s="25">
        <f t="shared" si="6"/>
        <v>0</v>
      </c>
      <c r="AH46" s="25"/>
    </row>
    <row r="47" spans="1:34" s="26" customFormat="1" ht="12.7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aca="true" t="shared" si="7" ref="Y47:Y78">IF(J47="","",COUNTA(J47,O47,T47))</f>
      </c>
      <c r="Z47" s="46">
        <f aca="true" t="shared" si="8" ref="Z47:Z78">IF(C47="","",LEN(C47)+LEN(D47))</f>
      </c>
      <c r="AA47" s="32"/>
      <c r="AB47" s="33"/>
      <c r="AC47" s="34"/>
      <c r="AD47" s="33"/>
      <c r="AE47" s="35"/>
      <c r="AF47" s="25">
        <f t="shared" si="5"/>
        <v>0</v>
      </c>
      <c r="AG47" s="25">
        <f t="shared" si="6"/>
        <v>0</v>
      </c>
      <c r="AH47" s="25"/>
    </row>
    <row r="48" spans="1:34" s="26" customFormat="1" ht="12.7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7"/>
      </c>
      <c r="Z48" s="46">
        <f t="shared" si="8"/>
      </c>
      <c r="AA48" s="32"/>
      <c r="AB48" s="33"/>
      <c r="AC48" s="34"/>
      <c r="AD48" s="33"/>
      <c r="AE48" s="35"/>
      <c r="AF48" s="25">
        <f t="shared" si="5"/>
        <v>0</v>
      </c>
      <c r="AG48" s="25">
        <f t="shared" si="6"/>
        <v>0</v>
      </c>
      <c r="AH48" s="25"/>
    </row>
    <row r="49" spans="1:34" s="26" customFormat="1" ht="12.7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7"/>
      </c>
      <c r="Z49" s="46">
        <f t="shared" si="8"/>
      </c>
      <c r="AA49" s="32"/>
      <c r="AB49" s="33"/>
      <c r="AC49" s="34"/>
      <c r="AD49" s="33"/>
      <c r="AE49" s="35"/>
      <c r="AF49" s="25">
        <f t="shared" si="5"/>
        <v>0</v>
      </c>
      <c r="AG49" s="25">
        <f t="shared" si="6"/>
        <v>0</v>
      </c>
      <c r="AH49" s="25"/>
    </row>
    <row r="50" spans="1:34" s="26" customFormat="1" ht="12.7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7"/>
      </c>
      <c r="Z50" s="46">
        <f t="shared" si="8"/>
      </c>
      <c r="AA50" s="32"/>
      <c r="AB50" s="33"/>
      <c r="AC50" s="34"/>
      <c r="AD50" s="33"/>
      <c r="AE50" s="35"/>
      <c r="AF50" s="25">
        <f t="shared" si="5"/>
        <v>0</v>
      </c>
      <c r="AG50" s="25">
        <f t="shared" si="6"/>
        <v>0</v>
      </c>
      <c r="AH50" s="25"/>
    </row>
    <row r="51" spans="1:34" s="26" customFormat="1" ht="12.7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7"/>
      </c>
      <c r="Z51" s="46">
        <f t="shared" si="8"/>
      </c>
      <c r="AA51" s="32"/>
      <c r="AB51" s="33"/>
      <c r="AC51" s="34"/>
      <c r="AD51" s="33"/>
      <c r="AE51" s="35"/>
      <c r="AF51" s="25">
        <f t="shared" si="5"/>
        <v>0</v>
      </c>
      <c r="AG51" s="25">
        <f t="shared" si="6"/>
        <v>0</v>
      </c>
      <c r="AH51" s="25"/>
    </row>
    <row r="52" spans="1:34" s="26" customFormat="1" ht="12.7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7"/>
      </c>
      <c r="Z52" s="46">
        <f t="shared" si="8"/>
      </c>
      <c r="AA52" s="32"/>
      <c r="AB52" s="33"/>
      <c r="AC52" s="34"/>
      <c r="AD52" s="33"/>
      <c r="AE52" s="35"/>
      <c r="AF52" s="25">
        <f t="shared" si="5"/>
        <v>0</v>
      </c>
      <c r="AG52" s="25">
        <f t="shared" si="6"/>
        <v>0</v>
      </c>
      <c r="AH52" s="25"/>
    </row>
    <row r="53" spans="1:34" s="26" customFormat="1" ht="12.7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7"/>
      </c>
      <c r="Z53" s="46">
        <f t="shared" si="8"/>
      </c>
      <c r="AA53" s="32"/>
      <c r="AB53" s="33"/>
      <c r="AC53" s="34"/>
      <c r="AD53" s="33"/>
      <c r="AE53" s="35"/>
      <c r="AF53" s="25">
        <f t="shared" si="5"/>
        <v>0</v>
      </c>
      <c r="AG53" s="25">
        <f t="shared" si="6"/>
        <v>0</v>
      </c>
      <c r="AH53" s="25"/>
    </row>
    <row r="54" spans="1:34" s="26" customFormat="1" ht="12.7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7"/>
      </c>
      <c r="Z54" s="46">
        <f t="shared" si="8"/>
      </c>
      <c r="AA54" s="32"/>
      <c r="AB54" s="33"/>
      <c r="AC54" s="34"/>
      <c r="AD54" s="33"/>
      <c r="AE54" s="35"/>
      <c r="AF54" s="25">
        <f t="shared" si="5"/>
        <v>0</v>
      </c>
      <c r="AG54" s="25">
        <f t="shared" si="6"/>
        <v>0</v>
      </c>
      <c r="AH54" s="25"/>
    </row>
    <row r="55" spans="1:34" s="26" customFormat="1" ht="12.7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7"/>
      </c>
      <c r="Z55" s="46">
        <f t="shared" si="8"/>
      </c>
      <c r="AA55" s="32"/>
      <c r="AB55" s="33"/>
      <c r="AC55" s="34"/>
      <c r="AD55" s="33"/>
      <c r="AE55" s="35"/>
      <c r="AF55" s="25">
        <f t="shared" si="5"/>
        <v>0</v>
      </c>
      <c r="AG55" s="25">
        <f t="shared" si="6"/>
        <v>0</v>
      </c>
      <c r="AH55" s="25"/>
    </row>
    <row r="56" spans="1:34" s="26" customFormat="1" ht="12.7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7"/>
      </c>
      <c r="Z56" s="46">
        <f t="shared" si="8"/>
      </c>
      <c r="AA56" s="32"/>
      <c r="AB56" s="33"/>
      <c r="AC56" s="34"/>
      <c r="AD56" s="33"/>
      <c r="AE56" s="35"/>
      <c r="AF56" s="25">
        <f t="shared" si="5"/>
        <v>0</v>
      </c>
      <c r="AG56" s="25">
        <f t="shared" si="6"/>
        <v>0</v>
      </c>
      <c r="AH56" s="25"/>
    </row>
    <row r="57" spans="1:34" s="26" customFormat="1" ht="12.7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7"/>
      </c>
      <c r="Z57" s="46">
        <f t="shared" si="8"/>
      </c>
      <c r="AA57" s="32"/>
      <c r="AB57" s="33"/>
      <c r="AC57" s="34"/>
      <c r="AD57" s="33"/>
      <c r="AE57" s="35"/>
      <c r="AF57" s="25">
        <f t="shared" si="5"/>
        <v>0</v>
      </c>
      <c r="AG57" s="25">
        <f t="shared" si="6"/>
        <v>0</v>
      </c>
      <c r="AH57" s="25"/>
    </row>
    <row r="58" spans="1:34" s="26" customFormat="1" ht="12.7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7"/>
      </c>
      <c r="Z58" s="46">
        <f t="shared" si="8"/>
      </c>
      <c r="AA58" s="32"/>
      <c r="AB58" s="33"/>
      <c r="AC58" s="34"/>
      <c r="AD58" s="33"/>
      <c r="AE58" s="35"/>
      <c r="AF58" s="25">
        <f t="shared" si="5"/>
        <v>0</v>
      </c>
      <c r="AG58" s="25">
        <f t="shared" si="6"/>
        <v>0</v>
      </c>
      <c r="AH58" s="25"/>
    </row>
    <row r="59" spans="1:34" s="26" customFormat="1" ht="12.7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7"/>
      </c>
      <c r="Z59" s="46">
        <f t="shared" si="8"/>
      </c>
      <c r="AA59" s="32"/>
      <c r="AB59" s="33"/>
      <c r="AC59" s="34"/>
      <c r="AD59" s="33"/>
      <c r="AE59" s="35"/>
      <c r="AF59" s="25">
        <f t="shared" si="5"/>
        <v>0</v>
      </c>
      <c r="AG59" s="25">
        <f t="shared" si="6"/>
        <v>0</v>
      </c>
      <c r="AH59" s="25"/>
    </row>
    <row r="60" spans="1:34" s="26" customFormat="1" ht="12.7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7"/>
      </c>
      <c r="Z60" s="46">
        <f t="shared" si="8"/>
      </c>
      <c r="AA60" s="32"/>
      <c r="AB60" s="33"/>
      <c r="AC60" s="34"/>
      <c r="AD60" s="33"/>
      <c r="AE60" s="35"/>
      <c r="AF60" s="25">
        <f t="shared" si="5"/>
        <v>0</v>
      </c>
      <c r="AG60" s="25">
        <f t="shared" si="6"/>
        <v>0</v>
      </c>
      <c r="AH60" s="25"/>
    </row>
    <row r="61" spans="1:34" s="26" customFormat="1" ht="12.7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7"/>
      </c>
      <c r="Z61" s="46">
        <f t="shared" si="8"/>
      </c>
      <c r="AA61" s="32"/>
      <c r="AB61" s="33"/>
      <c r="AC61" s="34"/>
      <c r="AD61" s="33"/>
      <c r="AE61" s="35"/>
      <c r="AF61" s="25">
        <f t="shared" si="5"/>
        <v>0</v>
      </c>
      <c r="AG61" s="25">
        <f t="shared" si="6"/>
        <v>0</v>
      </c>
      <c r="AH61" s="25"/>
    </row>
    <row r="62" spans="1:34" s="26" customFormat="1" ht="12.7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7"/>
      </c>
      <c r="Z62" s="46">
        <f t="shared" si="8"/>
      </c>
      <c r="AA62" s="32"/>
      <c r="AB62" s="33"/>
      <c r="AC62" s="34"/>
      <c r="AD62" s="33"/>
      <c r="AE62" s="35"/>
      <c r="AF62" s="25">
        <f t="shared" si="5"/>
        <v>0</v>
      </c>
      <c r="AG62" s="25">
        <f t="shared" si="6"/>
        <v>0</v>
      </c>
      <c r="AH62" s="25"/>
    </row>
    <row r="63" spans="1:34" s="26" customFormat="1" ht="12.7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7"/>
      </c>
      <c r="Z63" s="46">
        <f t="shared" si="8"/>
      </c>
      <c r="AA63" s="32"/>
      <c r="AB63" s="33"/>
      <c r="AC63" s="34"/>
      <c r="AD63" s="33"/>
      <c r="AE63" s="35"/>
      <c r="AF63" s="25">
        <f t="shared" si="5"/>
        <v>0</v>
      </c>
      <c r="AG63" s="25">
        <f t="shared" si="6"/>
        <v>0</v>
      </c>
      <c r="AH63" s="25"/>
    </row>
    <row r="64" spans="1:34" s="26" customFormat="1" ht="12.7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7"/>
      </c>
      <c r="Z64" s="46">
        <f t="shared" si="8"/>
      </c>
      <c r="AA64" s="32"/>
      <c r="AB64" s="33"/>
      <c r="AC64" s="34"/>
      <c r="AD64" s="33"/>
      <c r="AE64" s="35"/>
      <c r="AF64" s="25">
        <f t="shared" si="5"/>
        <v>0</v>
      </c>
      <c r="AG64" s="25">
        <f t="shared" si="6"/>
        <v>0</v>
      </c>
      <c r="AH64" s="25"/>
    </row>
    <row r="65" spans="1:34" s="26" customFormat="1" ht="12.7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7"/>
      </c>
      <c r="Z65" s="46">
        <f t="shared" si="8"/>
      </c>
      <c r="AA65" s="32"/>
      <c r="AB65" s="33"/>
      <c r="AC65" s="34"/>
      <c r="AD65" s="33"/>
      <c r="AE65" s="35"/>
      <c r="AF65" s="25">
        <f t="shared" si="5"/>
        <v>0</v>
      </c>
      <c r="AG65" s="25">
        <f t="shared" si="6"/>
        <v>0</v>
      </c>
      <c r="AH65" s="25"/>
    </row>
    <row r="66" spans="1:34" s="26" customFormat="1" ht="12.7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7"/>
      </c>
      <c r="Z66" s="46">
        <f t="shared" si="8"/>
      </c>
      <c r="AA66" s="32"/>
      <c r="AB66" s="33"/>
      <c r="AC66" s="34"/>
      <c r="AD66" s="33"/>
      <c r="AE66" s="35"/>
      <c r="AF66" s="25">
        <f t="shared" si="5"/>
        <v>0</v>
      </c>
      <c r="AG66" s="25">
        <f t="shared" si="6"/>
        <v>0</v>
      </c>
      <c r="AH66" s="25"/>
    </row>
    <row r="67" spans="1:34" s="26" customFormat="1" ht="12.7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7"/>
      </c>
      <c r="Z67" s="46">
        <f t="shared" si="8"/>
      </c>
      <c r="AA67" s="32"/>
      <c r="AB67" s="33"/>
      <c r="AC67" s="34"/>
      <c r="AD67" s="33"/>
      <c r="AE67" s="35"/>
      <c r="AF67" s="25">
        <f t="shared" si="5"/>
        <v>0</v>
      </c>
      <c r="AG67" s="25">
        <f t="shared" si="6"/>
        <v>0</v>
      </c>
      <c r="AH67" s="25"/>
    </row>
    <row r="68" spans="1:34" s="26" customFormat="1" ht="12.7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7"/>
      </c>
      <c r="Z68" s="46">
        <f t="shared" si="8"/>
      </c>
      <c r="AA68" s="32"/>
      <c r="AB68" s="33"/>
      <c r="AC68" s="34"/>
      <c r="AD68" s="33"/>
      <c r="AE68" s="35"/>
      <c r="AF68" s="25">
        <f t="shared" si="5"/>
        <v>0</v>
      </c>
      <c r="AG68" s="25">
        <f t="shared" si="6"/>
        <v>0</v>
      </c>
      <c r="AH68" s="25"/>
    </row>
    <row r="69" spans="1:34" s="26" customFormat="1" ht="12.7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7"/>
      </c>
      <c r="Z69" s="46">
        <f t="shared" si="8"/>
      </c>
      <c r="AA69" s="32"/>
      <c r="AB69" s="33"/>
      <c r="AC69" s="34"/>
      <c r="AD69" s="33"/>
      <c r="AE69" s="35"/>
      <c r="AF69" s="25">
        <f t="shared" si="5"/>
        <v>0</v>
      </c>
      <c r="AG69" s="25">
        <f t="shared" si="6"/>
        <v>0</v>
      </c>
      <c r="AH69" s="25"/>
    </row>
    <row r="70" spans="1:34" s="26" customFormat="1" ht="12.7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7"/>
      </c>
      <c r="Z70" s="46">
        <f t="shared" si="8"/>
      </c>
      <c r="AA70" s="32"/>
      <c r="AB70" s="33"/>
      <c r="AC70" s="34"/>
      <c r="AD70" s="33"/>
      <c r="AE70" s="35"/>
      <c r="AF70" s="25">
        <f t="shared" si="5"/>
        <v>0</v>
      </c>
      <c r="AG70" s="25">
        <f t="shared" si="6"/>
        <v>0</v>
      </c>
      <c r="AH70" s="25"/>
    </row>
    <row r="71" spans="1:34" s="26" customFormat="1" ht="12.7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7"/>
      </c>
      <c r="Z71" s="46">
        <f t="shared" si="8"/>
      </c>
      <c r="AA71" s="32"/>
      <c r="AB71" s="33"/>
      <c r="AC71" s="34"/>
      <c r="AD71" s="33"/>
      <c r="AE71" s="35"/>
      <c r="AF71" s="25">
        <f t="shared" si="5"/>
        <v>0</v>
      </c>
      <c r="AG71" s="25">
        <f t="shared" si="6"/>
        <v>0</v>
      </c>
      <c r="AH71" s="25"/>
    </row>
    <row r="72" spans="1:34" s="26" customFormat="1" ht="12.7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7"/>
      </c>
      <c r="Z72" s="46">
        <f t="shared" si="8"/>
      </c>
      <c r="AA72" s="32"/>
      <c r="AB72" s="33"/>
      <c r="AC72" s="34"/>
      <c r="AD72" s="33"/>
      <c r="AE72" s="35"/>
      <c r="AF72" s="25">
        <f t="shared" si="5"/>
        <v>0</v>
      </c>
      <c r="AG72" s="25">
        <f t="shared" si="6"/>
        <v>0</v>
      </c>
      <c r="AH72" s="25"/>
    </row>
    <row r="73" spans="1:34" s="26" customFormat="1" ht="12.7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7"/>
      </c>
      <c r="Z73" s="46">
        <f t="shared" si="8"/>
      </c>
      <c r="AA73" s="32"/>
      <c r="AB73" s="33"/>
      <c r="AC73" s="34"/>
      <c r="AD73" s="33"/>
      <c r="AE73" s="35"/>
      <c r="AF73" s="25">
        <f t="shared" si="5"/>
        <v>0</v>
      </c>
      <c r="AG73" s="25">
        <f t="shared" si="6"/>
        <v>0</v>
      </c>
      <c r="AH73" s="25"/>
    </row>
    <row r="74" spans="1:34" s="26" customFormat="1" ht="12.7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7"/>
      </c>
      <c r="Z74" s="46">
        <f t="shared" si="8"/>
      </c>
      <c r="AA74" s="32"/>
      <c r="AB74" s="33"/>
      <c r="AC74" s="34"/>
      <c r="AD74" s="33"/>
      <c r="AE74" s="35"/>
      <c r="AF74" s="25">
        <f t="shared" si="5"/>
        <v>0</v>
      </c>
      <c r="AG74" s="25">
        <f t="shared" si="6"/>
        <v>0</v>
      </c>
      <c r="AH74" s="25"/>
    </row>
    <row r="75" spans="1:34" s="26" customFormat="1" ht="12.7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t="shared" si="7"/>
      </c>
      <c r="Z75" s="46">
        <f t="shared" si="8"/>
      </c>
      <c r="AA75" s="32"/>
      <c r="AB75" s="33"/>
      <c r="AC75" s="34"/>
      <c r="AD75" s="33"/>
      <c r="AE75" s="35"/>
      <c r="AF75" s="25">
        <f aca="true" t="shared" si="9" ref="AF75:AF106">IF(AND(I75="兵庫",AE75&lt;&gt;""),1,0)</f>
        <v>0</v>
      </c>
      <c r="AG75" s="25">
        <f aca="true" t="shared" si="10" ref="AG75:AG106">IF(AND(I75&lt;&gt;"兵庫",AE75&lt;&gt;""),1,0)</f>
        <v>0</v>
      </c>
      <c r="AH75" s="25"/>
    </row>
    <row r="76" spans="1:34" s="26" customFormat="1" ht="12.7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7"/>
      </c>
      <c r="Z76" s="46">
        <f t="shared" si="8"/>
      </c>
      <c r="AA76" s="32"/>
      <c r="AB76" s="33"/>
      <c r="AC76" s="34"/>
      <c r="AD76" s="33"/>
      <c r="AE76" s="35"/>
      <c r="AF76" s="25">
        <f t="shared" si="9"/>
        <v>0</v>
      </c>
      <c r="AG76" s="25">
        <f t="shared" si="10"/>
        <v>0</v>
      </c>
      <c r="AH76" s="25"/>
    </row>
    <row r="77" spans="1:34" s="26" customFormat="1" ht="12.7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7"/>
      </c>
      <c r="Z77" s="46">
        <f t="shared" si="8"/>
      </c>
      <c r="AA77" s="32"/>
      <c r="AB77" s="33"/>
      <c r="AC77" s="34"/>
      <c r="AD77" s="33"/>
      <c r="AE77" s="35"/>
      <c r="AF77" s="25">
        <f t="shared" si="9"/>
        <v>0</v>
      </c>
      <c r="AG77" s="25">
        <f t="shared" si="10"/>
        <v>0</v>
      </c>
      <c r="AH77" s="25"/>
    </row>
    <row r="78" spans="1:34" s="26" customFormat="1" ht="12.7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7"/>
      </c>
      <c r="Z78" s="46">
        <f t="shared" si="8"/>
      </c>
      <c r="AA78" s="32"/>
      <c r="AB78" s="33"/>
      <c r="AC78" s="34"/>
      <c r="AD78" s="33"/>
      <c r="AE78" s="35"/>
      <c r="AF78" s="25">
        <f t="shared" si="9"/>
        <v>0</v>
      </c>
      <c r="AG78" s="25">
        <f t="shared" si="10"/>
        <v>0</v>
      </c>
      <c r="AH78" s="25"/>
    </row>
    <row r="79" spans="1:34" s="26" customFormat="1" ht="12.7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aca="true" t="shared" si="11" ref="Y79:Y110">IF(J79="","",COUNTA(J79,O79,T79))</f>
      </c>
      <c r="Z79" s="46">
        <f aca="true" t="shared" si="12" ref="Z79:Z110">IF(C79="","",LEN(C79)+LEN(D79))</f>
      </c>
      <c r="AA79" s="32"/>
      <c r="AB79" s="33"/>
      <c r="AC79" s="34"/>
      <c r="AD79" s="33"/>
      <c r="AE79" s="35"/>
      <c r="AF79" s="25">
        <f t="shared" si="9"/>
        <v>0</v>
      </c>
      <c r="AG79" s="25">
        <f t="shared" si="10"/>
        <v>0</v>
      </c>
      <c r="AH79" s="25"/>
    </row>
    <row r="80" spans="1:34" s="26" customFormat="1" ht="12.7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11"/>
      </c>
      <c r="Z80" s="46">
        <f t="shared" si="12"/>
      </c>
      <c r="AA80" s="32"/>
      <c r="AB80" s="33"/>
      <c r="AC80" s="34"/>
      <c r="AD80" s="33"/>
      <c r="AE80" s="35"/>
      <c r="AF80" s="25">
        <f t="shared" si="9"/>
        <v>0</v>
      </c>
      <c r="AG80" s="25">
        <f t="shared" si="10"/>
        <v>0</v>
      </c>
      <c r="AH80" s="25"/>
    </row>
    <row r="81" spans="1:34" s="26" customFormat="1" ht="12.7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11"/>
      </c>
      <c r="Z81" s="46">
        <f t="shared" si="12"/>
      </c>
      <c r="AA81" s="32"/>
      <c r="AB81" s="33"/>
      <c r="AC81" s="34"/>
      <c r="AD81" s="33"/>
      <c r="AE81" s="35"/>
      <c r="AF81" s="25">
        <f t="shared" si="9"/>
        <v>0</v>
      </c>
      <c r="AG81" s="25">
        <f t="shared" si="10"/>
        <v>0</v>
      </c>
      <c r="AH81" s="25"/>
    </row>
    <row r="82" spans="1:34" s="26" customFormat="1" ht="12.7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11"/>
      </c>
      <c r="Z82" s="46">
        <f t="shared" si="12"/>
      </c>
      <c r="AA82" s="32"/>
      <c r="AB82" s="33"/>
      <c r="AC82" s="34"/>
      <c r="AD82" s="33"/>
      <c r="AE82" s="35"/>
      <c r="AF82" s="25">
        <f t="shared" si="9"/>
        <v>0</v>
      </c>
      <c r="AG82" s="25">
        <f t="shared" si="10"/>
        <v>0</v>
      </c>
      <c r="AH82" s="25"/>
    </row>
    <row r="83" spans="1:34" s="26" customFormat="1" ht="12.7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11"/>
      </c>
      <c r="Z83" s="46">
        <f t="shared" si="12"/>
      </c>
      <c r="AA83" s="32"/>
      <c r="AB83" s="33"/>
      <c r="AC83" s="34"/>
      <c r="AD83" s="33"/>
      <c r="AE83" s="35"/>
      <c r="AF83" s="25">
        <f t="shared" si="9"/>
        <v>0</v>
      </c>
      <c r="AG83" s="25">
        <f t="shared" si="10"/>
        <v>0</v>
      </c>
      <c r="AH83" s="25"/>
    </row>
    <row r="84" spans="1:34" s="26" customFormat="1" ht="12.7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11"/>
      </c>
      <c r="Z84" s="46">
        <f t="shared" si="12"/>
      </c>
      <c r="AA84" s="32"/>
      <c r="AB84" s="33"/>
      <c r="AC84" s="34"/>
      <c r="AD84" s="33"/>
      <c r="AE84" s="35"/>
      <c r="AF84" s="25">
        <f t="shared" si="9"/>
        <v>0</v>
      </c>
      <c r="AG84" s="25">
        <f t="shared" si="10"/>
        <v>0</v>
      </c>
      <c r="AH84" s="25"/>
    </row>
    <row r="85" spans="1:34" s="26" customFormat="1" ht="12.7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11"/>
      </c>
      <c r="Z85" s="46">
        <f t="shared" si="12"/>
      </c>
      <c r="AA85" s="32"/>
      <c r="AB85" s="33"/>
      <c r="AC85" s="34"/>
      <c r="AD85" s="33"/>
      <c r="AE85" s="35"/>
      <c r="AF85" s="25">
        <f t="shared" si="9"/>
        <v>0</v>
      </c>
      <c r="AG85" s="25">
        <f t="shared" si="10"/>
        <v>0</v>
      </c>
      <c r="AH85" s="25"/>
    </row>
    <row r="86" spans="1:34" s="26" customFormat="1" ht="12.7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11"/>
      </c>
      <c r="Z86" s="46">
        <f t="shared" si="12"/>
      </c>
      <c r="AA86" s="32"/>
      <c r="AB86" s="33"/>
      <c r="AC86" s="34"/>
      <c r="AD86" s="33"/>
      <c r="AE86" s="35"/>
      <c r="AF86" s="25">
        <f t="shared" si="9"/>
        <v>0</v>
      </c>
      <c r="AG86" s="25">
        <f t="shared" si="10"/>
        <v>0</v>
      </c>
      <c r="AH86" s="25"/>
    </row>
    <row r="87" spans="1:34" s="26" customFormat="1" ht="12.7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11"/>
      </c>
      <c r="Z87" s="46">
        <f t="shared" si="12"/>
      </c>
      <c r="AA87" s="32"/>
      <c r="AB87" s="33"/>
      <c r="AC87" s="34"/>
      <c r="AD87" s="33"/>
      <c r="AE87" s="35"/>
      <c r="AF87" s="25">
        <f t="shared" si="9"/>
        <v>0</v>
      </c>
      <c r="AG87" s="25">
        <f t="shared" si="10"/>
        <v>0</v>
      </c>
      <c r="AH87" s="25"/>
    </row>
    <row r="88" spans="1:34" s="26" customFormat="1" ht="12.7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11"/>
      </c>
      <c r="Z88" s="46">
        <f t="shared" si="12"/>
      </c>
      <c r="AA88" s="32"/>
      <c r="AB88" s="33"/>
      <c r="AC88" s="34"/>
      <c r="AD88" s="33"/>
      <c r="AE88" s="35"/>
      <c r="AF88" s="25">
        <f t="shared" si="9"/>
        <v>0</v>
      </c>
      <c r="AG88" s="25">
        <f t="shared" si="10"/>
        <v>0</v>
      </c>
      <c r="AH88" s="25"/>
    </row>
    <row r="89" spans="1:34" s="26" customFormat="1" ht="12.7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11"/>
      </c>
      <c r="Z89" s="46">
        <f t="shared" si="12"/>
      </c>
      <c r="AA89" s="32"/>
      <c r="AB89" s="33"/>
      <c r="AC89" s="34"/>
      <c r="AD89" s="33"/>
      <c r="AE89" s="35"/>
      <c r="AF89" s="25">
        <f t="shared" si="9"/>
        <v>0</v>
      </c>
      <c r="AG89" s="25">
        <f t="shared" si="10"/>
        <v>0</v>
      </c>
      <c r="AH89" s="25"/>
    </row>
    <row r="90" spans="1:34" s="26" customFormat="1" ht="12.7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11"/>
      </c>
      <c r="Z90" s="46">
        <f t="shared" si="12"/>
      </c>
      <c r="AA90" s="32"/>
      <c r="AB90" s="33"/>
      <c r="AC90" s="34"/>
      <c r="AD90" s="33"/>
      <c r="AE90" s="35"/>
      <c r="AF90" s="25">
        <f t="shared" si="9"/>
        <v>0</v>
      </c>
      <c r="AG90" s="25">
        <f t="shared" si="10"/>
        <v>0</v>
      </c>
      <c r="AH90" s="25"/>
    </row>
    <row r="91" spans="1:34" s="26" customFormat="1" ht="12.7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11"/>
      </c>
      <c r="Z91" s="46">
        <f t="shared" si="12"/>
      </c>
      <c r="AA91" s="32"/>
      <c r="AB91" s="33"/>
      <c r="AC91" s="34"/>
      <c r="AD91" s="33"/>
      <c r="AE91" s="35"/>
      <c r="AF91" s="25">
        <f t="shared" si="9"/>
        <v>0</v>
      </c>
      <c r="AG91" s="25">
        <f t="shared" si="10"/>
        <v>0</v>
      </c>
      <c r="AH91" s="25"/>
    </row>
    <row r="92" spans="1:34" s="26" customFormat="1" ht="12.7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11"/>
      </c>
      <c r="Z92" s="46">
        <f t="shared" si="12"/>
      </c>
      <c r="AA92" s="32"/>
      <c r="AB92" s="33"/>
      <c r="AC92" s="34"/>
      <c r="AD92" s="33"/>
      <c r="AE92" s="35"/>
      <c r="AF92" s="25">
        <f t="shared" si="9"/>
        <v>0</v>
      </c>
      <c r="AG92" s="25">
        <f t="shared" si="10"/>
        <v>0</v>
      </c>
      <c r="AH92" s="25"/>
    </row>
    <row r="93" spans="1:34" s="26" customFormat="1" ht="12.7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11"/>
      </c>
      <c r="Z93" s="46">
        <f t="shared" si="12"/>
      </c>
      <c r="AA93" s="32"/>
      <c r="AB93" s="33"/>
      <c r="AC93" s="34"/>
      <c r="AD93" s="33"/>
      <c r="AE93" s="35"/>
      <c r="AF93" s="25">
        <f t="shared" si="9"/>
        <v>0</v>
      </c>
      <c r="AG93" s="25">
        <f t="shared" si="10"/>
        <v>0</v>
      </c>
      <c r="AH93" s="25"/>
    </row>
    <row r="94" spans="1:34" s="26" customFormat="1" ht="12.7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11"/>
      </c>
      <c r="Z94" s="46">
        <f t="shared" si="12"/>
      </c>
      <c r="AA94" s="32"/>
      <c r="AB94" s="33"/>
      <c r="AC94" s="34"/>
      <c r="AD94" s="33"/>
      <c r="AE94" s="35"/>
      <c r="AF94" s="25">
        <f t="shared" si="9"/>
        <v>0</v>
      </c>
      <c r="AG94" s="25">
        <f t="shared" si="10"/>
        <v>0</v>
      </c>
      <c r="AH94" s="25"/>
    </row>
    <row r="95" spans="1:34" s="26" customFormat="1" ht="12.7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11"/>
      </c>
      <c r="Z95" s="46">
        <f t="shared" si="12"/>
      </c>
      <c r="AA95" s="32"/>
      <c r="AB95" s="33"/>
      <c r="AC95" s="34"/>
      <c r="AD95" s="33"/>
      <c r="AE95" s="35"/>
      <c r="AF95" s="25">
        <f t="shared" si="9"/>
        <v>0</v>
      </c>
      <c r="AG95" s="25">
        <f t="shared" si="10"/>
        <v>0</v>
      </c>
      <c r="AH95" s="25"/>
    </row>
    <row r="96" spans="1:34" s="26" customFormat="1" ht="12.7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11"/>
      </c>
      <c r="Z96" s="46">
        <f t="shared" si="12"/>
      </c>
      <c r="AA96" s="32"/>
      <c r="AB96" s="33"/>
      <c r="AC96" s="34"/>
      <c r="AD96" s="33"/>
      <c r="AE96" s="35"/>
      <c r="AF96" s="25">
        <f t="shared" si="9"/>
        <v>0</v>
      </c>
      <c r="AG96" s="25">
        <f t="shared" si="10"/>
        <v>0</v>
      </c>
      <c r="AH96" s="25"/>
    </row>
    <row r="97" spans="1:34" s="26" customFormat="1" ht="12.7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11"/>
      </c>
      <c r="Z97" s="46">
        <f t="shared" si="12"/>
      </c>
      <c r="AA97" s="32"/>
      <c r="AB97" s="33"/>
      <c r="AC97" s="34"/>
      <c r="AD97" s="33"/>
      <c r="AE97" s="35"/>
      <c r="AF97" s="25">
        <f t="shared" si="9"/>
        <v>0</v>
      </c>
      <c r="AG97" s="25">
        <f t="shared" si="10"/>
        <v>0</v>
      </c>
      <c r="AH97" s="25"/>
    </row>
    <row r="98" spans="1:34" s="26" customFormat="1" ht="12.7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11"/>
      </c>
      <c r="Z98" s="46">
        <f t="shared" si="12"/>
      </c>
      <c r="AA98" s="32"/>
      <c r="AB98" s="33"/>
      <c r="AC98" s="34"/>
      <c r="AD98" s="33"/>
      <c r="AE98" s="35"/>
      <c r="AF98" s="25">
        <f t="shared" si="9"/>
        <v>0</v>
      </c>
      <c r="AG98" s="25">
        <f t="shared" si="10"/>
        <v>0</v>
      </c>
      <c r="AH98" s="25"/>
    </row>
    <row r="99" spans="1:34" s="26" customFormat="1" ht="12.7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11"/>
      </c>
      <c r="Z99" s="46">
        <f t="shared" si="12"/>
      </c>
      <c r="AA99" s="32"/>
      <c r="AB99" s="33"/>
      <c r="AC99" s="34"/>
      <c r="AD99" s="33"/>
      <c r="AE99" s="35"/>
      <c r="AF99" s="25">
        <f t="shared" si="9"/>
        <v>0</v>
      </c>
      <c r="AG99" s="25">
        <f t="shared" si="10"/>
        <v>0</v>
      </c>
      <c r="AH99" s="25"/>
    </row>
    <row r="100" spans="1:34" s="26" customFormat="1" ht="12.7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11"/>
      </c>
      <c r="Z100" s="46">
        <f t="shared" si="12"/>
      </c>
      <c r="AA100" s="32"/>
      <c r="AB100" s="33"/>
      <c r="AC100" s="34"/>
      <c r="AD100" s="33"/>
      <c r="AE100" s="35"/>
      <c r="AF100" s="25">
        <f t="shared" si="9"/>
        <v>0</v>
      </c>
      <c r="AG100" s="25">
        <f t="shared" si="10"/>
        <v>0</v>
      </c>
      <c r="AH100" s="25"/>
    </row>
    <row r="101" spans="1:34" s="26" customFormat="1" ht="12.7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11"/>
      </c>
      <c r="Z101" s="46">
        <f t="shared" si="12"/>
      </c>
      <c r="AA101" s="32"/>
      <c r="AB101" s="33"/>
      <c r="AC101" s="34"/>
      <c r="AD101" s="33"/>
      <c r="AE101" s="35"/>
      <c r="AF101" s="25">
        <f t="shared" si="9"/>
        <v>0</v>
      </c>
      <c r="AG101" s="25">
        <f t="shared" si="10"/>
        <v>0</v>
      </c>
      <c r="AH101" s="25"/>
    </row>
    <row r="102" spans="1:34" s="26" customFormat="1" ht="12.7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11"/>
      </c>
      <c r="Z102" s="46">
        <f t="shared" si="12"/>
      </c>
      <c r="AA102" s="32"/>
      <c r="AB102" s="33"/>
      <c r="AC102" s="34"/>
      <c r="AD102" s="33"/>
      <c r="AE102" s="35"/>
      <c r="AF102" s="25">
        <f t="shared" si="9"/>
        <v>0</v>
      </c>
      <c r="AG102" s="25">
        <f t="shared" si="10"/>
        <v>0</v>
      </c>
      <c r="AH102" s="25"/>
    </row>
    <row r="103" spans="1:34" s="26" customFormat="1" ht="12.7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11"/>
      </c>
      <c r="Z103" s="46">
        <f t="shared" si="12"/>
      </c>
      <c r="AA103" s="32"/>
      <c r="AB103" s="33"/>
      <c r="AC103" s="34"/>
      <c r="AD103" s="33"/>
      <c r="AE103" s="35"/>
      <c r="AF103" s="25">
        <f t="shared" si="9"/>
        <v>0</v>
      </c>
      <c r="AG103" s="25">
        <f t="shared" si="10"/>
        <v>0</v>
      </c>
      <c r="AH103" s="25"/>
    </row>
    <row r="104" spans="1:34" s="26" customFormat="1" ht="12.7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11"/>
      </c>
      <c r="Z104" s="46">
        <f t="shared" si="12"/>
      </c>
      <c r="AA104" s="32"/>
      <c r="AB104" s="33"/>
      <c r="AC104" s="34"/>
      <c r="AD104" s="33"/>
      <c r="AE104" s="35"/>
      <c r="AF104" s="25">
        <f t="shared" si="9"/>
        <v>0</v>
      </c>
      <c r="AG104" s="25">
        <f t="shared" si="10"/>
        <v>0</v>
      </c>
      <c r="AH104" s="25"/>
    </row>
    <row r="105" spans="1:34" s="26" customFormat="1" ht="12.7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11"/>
      </c>
      <c r="Z105" s="46">
        <f t="shared" si="12"/>
      </c>
      <c r="AA105" s="32"/>
      <c r="AB105" s="33"/>
      <c r="AC105" s="34"/>
      <c r="AD105" s="33"/>
      <c r="AE105" s="35"/>
      <c r="AF105" s="25">
        <f t="shared" si="9"/>
        <v>0</v>
      </c>
      <c r="AG105" s="25">
        <f t="shared" si="10"/>
        <v>0</v>
      </c>
      <c r="AH105" s="25"/>
    </row>
    <row r="106" spans="1:34" s="26" customFormat="1" ht="12.7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11"/>
      </c>
      <c r="Z106" s="46">
        <f t="shared" si="12"/>
      </c>
      <c r="AA106" s="32"/>
      <c r="AB106" s="33"/>
      <c r="AC106" s="34"/>
      <c r="AD106" s="33"/>
      <c r="AE106" s="35"/>
      <c r="AF106" s="25">
        <f t="shared" si="9"/>
        <v>0</v>
      </c>
      <c r="AG106" s="25">
        <f t="shared" si="10"/>
        <v>0</v>
      </c>
      <c r="AH106" s="25"/>
    </row>
    <row r="107" spans="1:34" s="26" customFormat="1" ht="12.7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t="shared" si="11"/>
      </c>
      <c r="Z107" s="46">
        <f t="shared" si="12"/>
      </c>
      <c r="AA107" s="32"/>
      <c r="AB107" s="33"/>
      <c r="AC107" s="34"/>
      <c r="AD107" s="33"/>
      <c r="AE107" s="35"/>
      <c r="AF107" s="25">
        <f aca="true" t="shared" si="13" ref="AF107:AF130">IF(AND(I107="兵庫",AE107&lt;&gt;""),1,0)</f>
        <v>0</v>
      </c>
      <c r="AG107" s="25">
        <f aca="true" t="shared" si="14" ref="AG107:AG130">IF(AND(I107&lt;&gt;"兵庫",AE107&lt;&gt;""),1,0)</f>
        <v>0</v>
      </c>
      <c r="AH107" s="25"/>
    </row>
    <row r="108" spans="1:34" s="26" customFormat="1" ht="12.7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1"/>
      </c>
      <c r="Z108" s="46">
        <f t="shared" si="12"/>
      </c>
      <c r="AA108" s="32"/>
      <c r="AB108" s="33"/>
      <c r="AC108" s="34"/>
      <c r="AD108" s="33"/>
      <c r="AE108" s="35"/>
      <c r="AF108" s="25">
        <f t="shared" si="13"/>
        <v>0</v>
      </c>
      <c r="AG108" s="25">
        <f t="shared" si="14"/>
        <v>0</v>
      </c>
      <c r="AH108" s="25"/>
    </row>
    <row r="109" spans="1:34" s="26" customFormat="1" ht="12.7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1"/>
      </c>
      <c r="Z109" s="46">
        <f t="shared" si="12"/>
      </c>
      <c r="AA109" s="32"/>
      <c r="AB109" s="33"/>
      <c r="AC109" s="34"/>
      <c r="AD109" s="33"/>
      <c r="AE109" s="35"/>
      <c r="AF109" s="25">
        <f t="shared" si="13"/>
        <v>0</v>
      </c>
      <c r="AG109" s="25">
        <f t="shared" si="14"/>
        <v>0</v>
      </c>
      <c r="AH109" s="25"/>
    </row>
    <row r="110" spans="1:34" s="26" customFormat="1" ht="12.7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1"/>
      </c>
      <c r="Z110" s="46">
        <f t="shared" si="12"/>
      </c>
      <c r="AA110" s="32"/>
      <c r="AB110" s="33"/>
      <c r="AC110" s="34"/>
      <c r="AD110" s="33"/>
      <c r="AE110" s="35"/>
      <c r="AF110" s="25">
        <f t="shared" si="13"/>
        <v>0</v>
      </c>
      <c r="AG110" s="25">
        <f t="shared" si="14"/>
        <v>0</v>
      </c>
      <c r="AH110" s="25"/>
    </row>
    <row r="111" spans="1:34" s="26" customFormat="1" ht="12.7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aca="true" t="shared" si="15" ref="Y111:Y130">IF(J111="","",COUNTA(J111,O111,T111))</f>
      </c>
      <c r="Z111" s="46">
        <f aca="true" t="shared" si="16" ref="Z111:Z130">IF(C111="","",LEN(C111)+LEN(D111))</f>
      </c>
      <c r="AA111" s="32"/>
      <c r="AB111" s="33"/>
      <c r="AC111" s="34"/>
      <c r="AD111" s="33"/>
      <c r="AE111" s="35"/>
      <c r="AF111" s="25">
        <f t="shared" si="13"/>
        <v>0</v>
      </c>
      <c r="AG111" s="25">
        <f t="shared" si="14"/>
        <v>0</v>
      </c>
      <c r="AH111" s="25"/>
    </row>
    <row r="112" spans="1:34" s="26" customFormat="1" ht="12.7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5"/>
      </c>
      <c r="Z112" s="46">
        <f t="shared" si="16"/>
      </c>
      <c r="AA112" s="32"/>
      <c r="AB112" s="33"/>
      <c r="AC112" s="34"/>
      <c r="AD112" s="33"/>
      <c r="AE112" s="35"/>
      <c r="AF112" s="25">
        <f t="shared" si="13"/>
        <v>0</v>
      </c>
      <c r="AG112" s="25">
        <f t="shared" si="14"/>
        <v>0</v>
      </c>
      <c r="AH112" s="25"/>
    </row>
    <row r="113" spans="1:34" s="26" customFormat="1" ht="12.7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5"/>
      </c>
      <c r="Z113" s="46">
        <f t="shared" si="16"/>
      </c>
      <c r="AA113" s="32"/>
      <c r="AB113" s="33"/>
      <c r="AC113" s="34"/>
      <c r="AD113" s="33"/>
      <c r="AE113" s="35"/>
      <c r="AF113" s="25">
        <f t="shared" si="13"/>
        <v>0</v>
      </c>
      <c r="AG113" s="25">
        <f t="shared" si="14"/>
        <v>0</v>
      </c>
      <c r="AH113" s="25"/>
    </row>
    <row r="114" spans="1:34" s="26" customFormat="1" ht="12.7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5"/>
      </c>
      <c r="Z114" s="46">
        <f t="shared" si="16"/>
      </c>
      <c r="AA114" s="32"/>
      <c r="AB114" s="33"/>
      <c r="AC114" s="34"/>
      <c r="AD114" s="33"/>
      <c r="AE114" s="35"/>
      <c r="AF114" s="25">
        <f t="shared" si="13"/>
        <v>0</v>
      </c>
      <c r="AG114" s="25">
        <f t="shared" si="14"/>
        <v>0</v>
      </c>
      <c r="AH114" s="25"/>
    </row>
    <row r="115" spans="1:34" s="26" customFormat="1" ht="12.7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5"/>
      </c>
      <c r="Z115" s="46">
        <f t="shared" si="16"/>
      </c>
      <c r="AA115" s="32"/>
      <c r="AB115" s="33"/>
      <c r="AC115" s="34"/>
      <c r="AD115" s="33"/>
      <c r="AE115" s="35"/>
      <c r="AF115" s="25">
        <f t="shared" si="13"/>
        <v>0</v>
      </c>
      <c r="AG115" s="25">
        <f t="shared" si="14"/>
        <v>0</v>
      </c>
      <c r="AH115" s="25"/>
    </row>
    <row r="116" spans="1:34" s="26" customFormat="1" ht="12.7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5"/>
      </c>
      <c r="Z116" s="46">
        <f t="shared" si="16"/>
      </c>
      <c r="AA116" s="32"/>
      <c r="AB116" s="33"/>
      <c r="AC116" s="34"/>
      <c r="AD116" s="33"/>
      <c r="AE116" s="35"/>
      <c r="AF116" s="25">
        <f t="shared" si="13"/>
        <v>0</v>
      </c>
      <c r="AG116" s="25">
        <f t="shared" si="14"/>
        <v>0</v>
      </c>
      <c r="AH116" s="25"/>
    </row>
    <row r="117" spans="1:34" s="26" customFormat="1" ht="12.7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5"/>
      </c>
      <c r="Z117" s="46">
        <f t="shared" si="16"/>
      </c>
      <c r="AA117" s="32"/>
      <c r="AB117" s="33"/>
      <c r="AC117" s="34"/>
      <c r="AD117" s="33"/>
      <c r="AE117" s="35"/>
      <c r="AF117" s="25">
        <f t="shared" si="13"/>
        <v>0</v>
      </c>
      <c r="AG117" s="25">
        <f t="shared" si="14"/>
        <v>0</v>
      </c>
      <c r="AH117" s="25"/>
    </row>
    <row r="118" spans="1:34" s="26" customFormat="1" ht="12.7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5"/>
      </c>
      <c r="Z118" s="46">
        <f t="shared" si="16"/>
      </c>
      <c r="AA118" s="32"/>
      <c r="AB118" s="33"/>
      <c r="AC118" s="34"/>
      <c r="AD118" s="33"/>
      <c r="AE118" s="35"/>
      <c r="AF118" s="25">
        <f t="shared" si="13"/>
        <v>0</v>
      </c>
      <c r="AG118" s="25">
        <f t="shared" si="14"/>
        <v>0</v>
      </c>
      <c r="AH118" s="25"/>
    </row>
    <row r="119" spans="1:34" s="26" customFormat="1" ht="12.7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5"/>
      </c>
      <c r="Z119" s="46">
        <f t="shared" si="16"/>
      </c>
      <c r="AA119" s="32"/>
      <c r="AB119" s="33"/>
      <c r="AC119" s="34"/>
      <c r="AD119" s="33"/>
      <c r="AE119" s="35"/>
      <c r="AF119" s="25">
        <f t="shared" si="13"/>
        <v>0</v>
      </c>
      <c r="AG119" s="25">
        <f t="shared" si="14"/>
        <v>0</v>
      </c>
      <c r="AH119" s="25"/>
    </row>
    <row r="120" spans="1:34" s="26" customFormat="1" ht="12.7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5"/>
      </c>
      <c r="Z120" s="46">
        <f t="shared" si="16"/>
      </c>
      <c r="AA120" s="32"/>
      <c r="AB120" s="33"/>
      <c r="AC120" s="34"/>
      <c r="AD120" s="33"/>
      <c r="AE120" s="35"/>
      <c r="AF120" s="25">
        <f t="shared" si="13"/>
        <v>0</v>
      </c>
      <c r="AG120" s="25">
        <f t="shared" si="14"/>
        <v>0</v>
      </c>
      <c r="AH120" s="25"/>
    </row>
    <row r="121" spans="1:34" s="26" customFormat="1" ht="12.7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5"/>
      </c>
      <c r="Z121" s="46">
        <f t="shared" si="16"/>
      </c>
      <c r="AA121" s="32"/>
      <c r="AB121" s="33"/>
      <c r="AC121" s="34"/>
      <c r="AD121" s="33"/>
      <c r="AE121" s="35"/>
      <c r="AF121" s="25">
        <f t="shared" si="13"/>
        <v>0</v>
      </c>
      <c r="AG121" s="25">
        <f t="shared" si="14"/>
        <v>0</v>
      </c>
      <c r="AH121" s="25"/>
    </row>
    <row r="122" spans="1:34" s="26" customFormat="1" ht="12.7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5"/>
      </c>
      <c r="Z122" s="46">
        <f t="shared" si="16"/>
      </c>
      <c r="AA122" s="32"/>
      <c r="AB122" s="33"/>
      <c r="AC122" s="34"/>
      <c r="AD122" s="33"/>
      <c r="AE122" s="35"/>
      <c r="AF122" s="25">
        <f t="shared" si="13"/>
        <v>0</v>
      </c>
      <c r="AG122" s="25">
        <f t="shared" si="14"/>
        <v>0</v>
      </c>
      <c r="AH122" s="25"/>
    </row>
    <row r="123" spans="1:34" s="26" customFormat="1" ht="12.7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5"/>
      </c>
      <c r="Z123" s="46">
        <f t="shared" si="16"/>
      </c>
      <c r="AA123" s="32"/>
      <c r="AB123" s="33"/>
      <c r="AC123" s="34"/>
      <c r="AD123" s="33"/>
      <c r="AE123" s="35"/>
      <c r="AF123" s="25">
        <f t="shared" si="13"/>
        <v>0</v>
      </c>
      <c r="AG123" s="25">
        <f t="shared" si="14"/>
        <v>0</v>
      </c>
      <c r="AH123" s="25"/>
    </row>
    <row r="124" spans="1:34" s="26" customFormat="1" ht="12.7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5"/>
      </c>
      <c r="Z124" s="46">
        <f t="shared" si="16"/>
      </c>
      <c r="AA124" s="32"/>
      <c r="AB124" s="33"/>
      <c r="AC124" s="34"/>
      <c r="AD124" s="33"/>
      <c r="AE124" s="35"/>
      <c r="AF124" s="25">
        <f t="shared" si="13"/>
        <v>0</v>
      </c>
      <c r="AG124" s="25">
        <f t="shared" si="14"/>
        <v>0</v>
      </c>
      <c r="AH124" s="25"/>
    </row>
    <row r="125" spans="1:34" s="26" customFormat="1" ht="12.7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5"/>
      </c>
      <c r="Z125" s="46">
        <f t="shared" si="16"/>
      </c>
      <c r="AA125" s="32"/>
      <c r="AB125" s="33"/>
      <c r="AC125" s="34"/>
      <c r="AD125" s="33"/>
      <c r="AE125" s="35"/>
      <c r="AF125" s="25">
        <f t="shared" si="13"/>
        <v>0</v>
      </c>
      <c r="AG125" s="25">
        <f t="shared" si="14"/>
        <v>0</v>
      </c>
      <c r="AH125" s="25"/>
    </row>
    <row r="126" spans="1:34" s="26" customFormat="1" ht="12.7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5"/>
      </c>
      <c r="Z126" s="46">
        <f t="shared" si="16"/>
      </c>
      <c r="AA126" s="32"/>
      <c r="AB126" s="33"/>
      <c r="AC126" s="34"/>
      <c r="AD126" s="33"/>
      <c r="AE126" s="35"/>
      <c r="AF126" s="25">
        <f t="shared" si="13"/>
        <v>0</v>
      </c>
      <c r="AG126" s="25">
        <f t="shared" si="14"/>
        <v>0</v>
      </c>
      <c r="AH126" s="25"/>
    </row>
    <row r="127" spans="1:34" s="26" customFormat="1" ht="12.7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5"/>
      </c>
      <c r="Z127" s="46">
        <f t="shared" si="16"/>
      </c>
      <c r="AA127" s="32"/>
      <c r="AB127" s="33"/>
      <c r="AC127" s="34"/>
      <c r="AD127" s="33"/>
      <c r="AE127" s="35"/>
      <c r="AF127" s="25">
        <f t="shared" si="13"/>
        <v>0</v>
      </c>
      <c r="AG127" s="25">
        <f t="shared" si="14"/>
        <v>0</v>
      </c>
      <c r="AH127" s="25"/>
    </row>
    <row r="128" spans="1:34" s="26" customFormat="1" ht="12.7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5"/>
      </c>
      <c r="Z128" s="46">
        <f t="shared" si="16"/>
      </c>
      <c r="AA128" s="32"/>
      <c r="AB128" s="33"/>
      <c r="AC128" s="34"/>
      <c r="AD128" s="33"/>
      <c r="AE128" s="35"/>
      <c r="AF128" s="25">
        <f t="shared" si="13"/>
        <v>0</v>
      </c>
      <c r="AG128" s="25">
        <f t="shared" si="14"/>
        <v>0</v>
      </c>
      <c r="AH128" s="25"/>
    </row>
    <row r="129" spans="1:34" s="26" customFormat="1" ht="12.7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5"/>
      </c>
      <c r="Z129" s="46">
        <f t="shared" si="16"/>
      </c>
      <c r="AA129" s="32"/>
      <c r="AB129" s="33"/>
      <c r="AC129" s="34"/>
      <c r="AD129" s="33"/>
      <c r="AE129" s="35"/>
      <c r="AF129" s="25">
        <f t="shared" si="13"/>
        <v>0</v>
      </c>
      <c r="AG129" s="25">
        <f t="shared" si="14"/>
        <v>0</v>
      </c>
      <c r="AH129" s="25"/>
    </row>
    <row r="130" spans="1:34" s="26" customFormat="1" ht="12.7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5"/>
      </c>
      <c r="Z130" s="46">
        <f t="shared" si="16"/>
      </c>
      <c r="AA130" s="41"/>
      <c r="AB130" s="42"/>
      <c r="AC130" s="43"/>
      <c r="AD130" s="42"/>
      <c r="AE130" s="44"/>
      <c r="AF130" s="25">
        <f t="shared" si="13"/>
        <v>0</v>
      </c>
      <c r="AG130" s="25">
        <f t="shared" si="14"/>
        <v>0</v>
      </c>
      <c r="AH130" s="25"/>
    </row>
    <row r="131" spans="1:31" s="57" customFormat="1" ht="12.75">
      <c r="A131" s="76"/>
      <c r="B131" s="76"/>
      <c r="C131" s="76"/>
      <c r="D131" s="76"/>
      <c r="E131" s="76"/>
      <c r="F131" s="76"/>
      <c r="G131" s="76"/>
      <c r="H131" s="76"/>
      <c r="I131" s="53"/>
      <c r="J131" s="53"/>
      <c r="K131" s="76"/>
      <c r="L131" s="76"/>
      <c r="M131" s="77"/>
      <c r="N131" s="76"/>
      <c r="O131" s="76"/>
      <c r="P131" s="76"/>
      <c r="Q131" s="76"/>
      <c r="R131" s="77"/>
      <c r="S131" s="76"/>
      <c r="T131" s="76"/>
      <c r="U131" s="76"/>
      <c r="V131" s="76"/>
      <c r="W131" s="77"/>
      <c r="X131" s="76"/>
      <c r="Y131" s="112"/>
      <c r="Z131" s="78"/>
      <c r="AA131" s="79"/>
      <c r="AB131" s="79"/>
      <c r="AC131" s="79"/>
      <c r="AD131" s="79"/>
      <c r="AE131" s="79"/>
    </row>
    <row r="132" spans="2:11" s="74" customFormat="1" ht="12.75">
      <c r="B132" s="80">
        <f>IF(Sheet2!A1="","",Sheet2!A1)</f>
      </c>
      <c r="G132" s="82"/>
      <c r="I132" s="80" t="s">
        <v>103</v>
      </c>
      <c r="J132" s="80">
        <v>1</v>
      </c>
      <c r="K132" s="74">
        <f>IF(Sheet2!E1="","",Sheet2!E1)</f>
      </c>
    </row>
    <row r="133" spans="2:11" s="74" customFormat="1" ht="12.75">
      <c r="B133" s="80" t="str">
        <f>IF(Sheet2!A2="","",Sheet2!A2)</f>
        <v>100ｍ</v>
      </c>
      <c r="C133" s="74">
        <v>1</v>
      </c>
      <c r="D133" s="74" t="s">
        <v>14</v>
      </c>
      <c r="E133" s="74" t="s">
        <v>16</v>
      </c>
      <c r="F133" s="74" t="s">
        <v>99</v>
      </c>
      <c r="G133" s="74" t="s">
        <v>97</v>
      </c>
      <c r="H133" s="74" t="s">
        <v>98</v>
      </c>
      <c r="I133" s="80" t="s">
        <v>104</v>
      </c>
      <c r="J133" s="80">
        <v>2</v>
      </c>
      <c r="K133" s="74" t="str">
        <f>IF(Sheet2!E2="","",Sheet2!E2)</f>
        <v>兵庫</v>
      </c>
    </row>
    <row r="134" spans="2:11" s="74" customFormat="1" ht="12.75">
      <c r="B134" s="80" t="str">
        <f>IF(Sheet2!A3="","",Sheet2!A3)</f>
        <v>800ｍ(女子)</v>
      </c>
      <c r="C134" s="74">
        <v>2</v>
      </c>
      <c r="D134" s="74" t="s">
        <v>15</v>
      </c>
      <c r="I134" s="81" t="s">
        <v>105</v>
      </c>
      <c r="J134" s="80">
        <v>3</v>
      </c>
      <c r="K134" s="74">
        <f>IF(Sheet2!E3="","",Sheet2!E3)</f>
      </c>
    </row>
    <row r="135" spans="2:11" s="74" customFormat="1" ht="12.75">
      <c r="B135" s="80" t="str">
        <f>IF(Sheet2!A4="","",Sheet2!A4)</f>
        <v>1500ｍ(男子)</v>
      </c>
      <c r="C135" s="74">
        <v>3</v>
      </c>
      <c r="I135" s="81"/>
      <c r="J135" s="81">
        <v>4</v>
      </c>
      <c r="K135" s="74" t="str">
        <f>IF(Sheet2!E4="","",Sheet2!E4)</f>
        <v>滋賀</v>
      </c>
    </row>
    <row r="136" spans="2:11" s="74" customFormat="1" ht="12.75">
      <c r="B136" s="80" t="str">
        <f>IF(Sheet2!A5="","",Sheet2!A5)</f>
        <v>走幅跳</v>
      </c>
      <c r="C136" s="74">
        <v>4</v>
      </c>
      <c r="I136" s="81"/>
      <c r="J136" s="80">
        <v>5</v>
      </c>
      <c r="K136" s="74" t="str">
        <f>IF(Sheet2!E5="","",Sheet2!E5)</f>
        <v>京都</v>
      </c>
    </row>
    <row r="137" spans="2:11" s="74" customFormat="1" ht="12.75">
      <c r="B137" s="80">
        <f>IF(Sheet2!A6="","",Sheet2!A6)</f>
      </c>
      <c r="C137" s="74">
        <v>5</v>
      </c>
      <c r="I137" s="81"/>
      <c r="J137" s="80">
        <v>6</v>
      </c>
      <c r="K137" s="74" t="str">
        <f>IF(Sheet2!E6="","",Sheet2!E6)</f>
        <v>大阪</v>
      </c>
    </row>
    <row r="138" spans="2:11" s="74" customFormat="1" ht="12.75">
      <c r="B138" s="80">
        <f>IF(Sheet2!A7="","",Sheet2!A7)</f>
      </c>
      <c r="C138" s="74">
        <v>6</v>
      </c>
      <c r="K138" s="74" t="str">
        <f>IF(Sheet2!E7="","",Sheet2!E7)</f>
        <v>奈良</v>
      </c>
    </row>
    <row r="139" spans="2:11" s="74" customFormat="1" ht="12.75">
      <c r="B139" s="80">
        <f>IF(Sheet2!A8="","",Sheet2!A8)</f>
      </c>
      <c r="C139" s="84" t="s">
        <v>71</v>
      </c>
      <c r="K139" s="74" t="str">
        <f>IF(Sheet2!E8="","",Sheet2!E8)</f>
        <v>和歌山</v>
      </c>
    </row>
    <row r="140" spans="2:11" s="74" customFormat="1" ht="12.75">
      <c r="B140" s="80">
        <f>IF(Sheet2!A9="","",Sheet2!A9)</f>
      </c>
      <c r="C140" s="84" t="s">
        <v>72</v>
      </c>
      <c r="K140" s="74">
        <f>IF(Sheet2!E9="","",Sheet2!E9)</f>
      </c>
    </row>
    <row r="141" spans="2:11" s="74" customFormat="1" ht="12.75">
      <c r="B141" s="80">
        <f>IF(Sheet2!A10="","",Sheet2!A10)</f>
      </c>
      <c r="C141" s="84" t="s">
        <v>73</v>
      </c>
      <c r="K141" s="74" t="str">
        <f>IF(Sheet2!E10="","",Sheet2!E10)</f>
        <v>北海道</v>
      </c>
    </row>
    <row r="142" spans="2:11" s="74" customFormat="1" ht="12.75">
      <c r="B142" s="80">
        <f>IF(Sheet2!A11="","",Sheet2!A11)</f>
      </c>
      <c r="C142" s="84" t="s">
        <v>74</v>
      </c>
      <c r="K142" s="74" t="str">
        <f>IF(Sheet2!E11="","",Sheet2!E11)</f>
        <v>青森</v>
      </c>
    </row>
    <row r="143" spans="2:11" s="74" customFormat="1" ht="12.75">
      <c r="B143" s="80">
        <f>IF(Sheet2!A12="","",Sheet2!A12)</f>
      </c>
      <c r="C143" s="84" t="s">
        <v>75</v>
      </c>
      <c r="K143" s="74" t="str">
        <f>IF(Sheet2!E12="","",Sheet2!E12)</f>
        <v>岩手</v>
      </c>
    </row>
    <row r="144" spans="2:11" s="74" customFormat="1" ht="12.75">
      <c r="B144" s="80">
        <f>IF(Sheet2!A13="","",Sheet2!A13)</f>
      </c>
      <c r="K144" s="74" t="str">
        <f>IF(Sheet2!E13="","",Sheet2!E13)</f>
        <v>宮城</v>
      </c>
    </row>
    <row r="145" spans="2:11" s="74" customFormat="1" ht="12.75">
      <c r="B145" s="80">
        <f>IF(Sheet2!A14="","",Sheet2!A14)</f>
      </c>
      <c r="K145" s="74" t="str">
        <f>IF(Sheet2!E14="","",Sheet2!E14)</f>
        <v>秋田</v>
      </c>
    </row>
    <row r="146" spans="2:11" s="74" customFormat="1" ht="12.75">
      <c r="B146" s="80">
        <f>IF(Sheet2!A15="","",Sheet2!A15)</f>
      </c>
      <c r="K146" s="74" t="str">
        <f>IF(Sheet2!E15="","",Sheet2!E15)</f>
        <v>山形</v>
      </c>
    </row>
    <row r="147" spans="2:11" s="74" customFormat="1" ht="12.75">
      <c r="B147" s="80">
        <f>IF(Sheet2!A16="","",Sheet2!A16)</f>
      </c>
      <c r="K147" s="74" t="str">
        <f>IF(Sheet2!E16="","",Sheet2!E16)</f>
        <v>福島</v>
      </c>
    </row>
    <row r="148" spans="2:11" s="74" customFormat="1" ht="12.75">
      <c r="B148" s="80">
        <f>IF(Sheet2!A17="","",Sheet2!A17)</f>
      </c>
      <c r="K148" s="74" t="str">
        <f>IF(Sheet2!E17="","",Sheet2!E17)</f>
        <v>茨城</v>
      </c>
    </row>
    <row r="149" spans="2:11" s="74" customFormat="1" ht="12.75">
      <c r="B149" s="80">
        <f>IF(Sheet2!A18="","",Sheet2!A18)</f>
      </c>
      <c r="K149" s="74" t="str">
        <f>IF(Sheet2!E18="","",Sheet2!E18)</f>
        <v>栃木</v>
      </c>
    </row>
    <row r="150" spans="2:11" s="74" customFormat="1" ht="12.75">
      <c r="B150" s="80">
        <f>IF(Sheet2!A19="","",Sheet2!A19)</f>
      </c>
      <c r="K150" s="74" t="str">
        <f>IF(Sheet2!E19="","",Sheet2!E19)</f>
        <v>群馬</v>
      </c>
    </row>
    <row r="151" spans="2:11" s="74" customFormat="1" ht="12.75">
      <c r="B151" s="80">
        <f>IF(Sheet2!A20="","",Sheet2!A20)</f>
      </c>
      <c r="K151" s="74" t="str">
        <f>IF(Sheet2!E20="","",Sheet2!E20)</f>
        <v>埼玉</v>
      </c>
    </row>
    <row r="152" spans="2:11" s="74" customFormat="1" ht="12.75">
      <c r="B152" s="80">
        <f>IF(Sheet2!A21="","",Sheet2!A21)</f>
      </c>
      <c r="K152" s="74" t="str">
        <f>IF(Sheet2!E21="","",Sheet2!E21)</f>
        <v>千葉</v>
      </c>
    </row>
    <row r="153" spans="2:11" s="74" customFormat="1" ht="12.75">
      <c r="B153" s="80">
        <f>IF(Sheet2!A22="","",Sheet2!A22)</f>
      </c>
      <c r="K153" s="74" t="str">
        <f>IF(Sheet2!E22="","",Sheet2!E22)</f>
        <v>東京</v>
      </c>
    </row>
    <row r="154" spans="2:11" s="74" customFormat="1" ht="12.75">
      <c r="B154" s="80">
        <f>IF(Sheet2!A23="","",Sheet2!A23)</f>
      </c>
      <c r="K154" s="74" t="str">
        <f>IF(Sheet2!E23="","",Sheet2!E23)</f>
        <v>神奈川</v>
      </c>
    </row>
    <row r="155" spans="2:11" s="74" customFormat="1" ht="12.75">
      <c r="B155" s="80">
        <f>IF(Sheet2!A24="","",Sheet2!A24)</f>
      </c>
      <c r="K155" s="74" t="str">
        <f>IF(Sheet2!E24="","",Sheet2!E24)</f>
        <v>山梨</v>
      </c>
    </row>
    <row r="156" spans="2:11" s="74" customFormat="1" ht="12.75">
      <c r="B156" s="80">
        <f>IF(Sheet2!A25="","",Sheet2!A25)</f>
      </c>
      <c r="K156" s="74" t="str">
        <f>IF(Sheet2!E25="","",Sheet2!E25)</f>
        <v>新潟</v>
      </c>
    </row>
    <row r="157" spans="2:11" s="74" customFormat="1" ht="12.75">
      <c r="B157" s="80">
        <f>IF(Sheet2!A26="","",Sheet2!A26)</f>
      </c>
      <c r="K157" s="74" t="str">
        <f>IF(Sheet2!E26="","",Sheet2!E26)</f>
        <v>長野</v>
      </c>
    </row>
    <row r="158" spans="2:11" s="74" customFormat="1" ht="12.75">
      <c r="B158" s="80">
        <f>IF(Sheet2!A27="","",Sheet2!A27)</f>
      </c>
      <c r="K158" s="74" t="str">
        <f>IF(Sheet2!E27="","",Sheet2!E27)</f>
        <v>富山</v>
      </c>
    </row>
    <row r="159" spans="2:11" s="74" customFormat="1" ht="12.75">
      <c r="B159" s="80">
        <f>IF(Sheet2!A28="","",Sheet2!A28)</f>
      </c>
      <c r="K159" s="74" t="str">
        <f>IF(Sheet2!E28="","",Sheet2!E28)</f>
        <v>石川</v>
      </c>
    </row>
    <row r="160" spans="2:11" s="74" customFormat="1" ht="12.75">
      <c r="B160" s="80">
        <f>IF(Sheet2!A29="","",Sheet2!A29)</f>
      </c>
      <c r="K160" s="74" t="str">
        <f>IF(Sheet2!E29="","",Sheet2!E29)</f>
        <v>福井</v>
      </c>
    </row>
    <row r="161" spans="2:11" s="74" customFormat="1" ht="12.75">
      <c r="B161" s="80">
        <f>IF(Sheet2!A30="","",Sheet2!A30)</f>
      </c>
      <c r="K161" s="74" t="str">
        <f>IF(Sheet2!E30="","",Sheet2!E30)</f>
        <v>静岡</v>
      </c>
    </row>
    <row r="162" spans="2:11" s="74" customFormat="1" ht="12.75">
      <c r="B162" s="80">
        <f>IF(Sheet2!A31="","",Sheet2!A31)</f>
      </c>
      <c r="K162" s="74" t="str">
        <f>IF(Sheet2!E31="","",Sheet2!E31)</f>
        <v>愛知</v>
      </c>
    </row>
    <row r="163" spans="2:11" s="74" customFormat="1" ht="12.75">
      <c r="B163" s="80">
        <f>IF(Sheet2!A32="","",Sheet2!A32)</f>
      </c>
      <c r="K163" s="74" t="str">
        <f>IF(Sheet2!E32="","",Sheet2!E32)</f>
        <v>三重</v>
      </c>
    </row>
    <row r="164" spans="2:11" s="74" customFormat="1" ht="12.75">
      <c r="B164" s="80">
        <f>IF(Sheet2!A33="","",Sheet2!A33)</f>
      </c>
      <c r="K164" s="74" t="str">
        <f>IF(Sheet2!E33="","",Sheet2!E33)</f>
        <v>岐阜</v>
      </c>
    </row>
    <row r="165" spans="2:11" s="74" customFormat="1" ht="12.75">
      <c r="B165" s="80">
        <f>IF(Sheet2!A34="","",Sheet2!A34)</f>
      </c>
      <c r="K165" s="74" t="str">
        <f>IF(Sheet2!E34="","",Sheet2!E34)</f>
        <v>鳥取</v>
      </c>
    </row>
    <row r="166" spans="2:11" s="74" customFormat="1" ht="12.75">
      <c r="B166" s="80">
        <f>IF(Sheet2!A35="","",Sheet2!A35)</f>
      </c>
      <c r="K166" s="74" t="str">
        <f>IF(Sheet2!E35="","",Sheet2!E35)</f>
        <v>島根</v>
      </c>
    </row>
    <row r="167" spans="2:11" s="74" customFormat="1" ht="12.75">
      <c r="B167" s="80">
        <f>IF(Sheet2!A36="","",Sheet2!A36)</f>
      </c>
      <c r="K167" s="74" t="str">
        <f>IF(Sheet2!E36="","",Sheet2!E36)</f>
        <v>岡山</v>
      </c>
    </row>
    <row r="168" spans="2:11" s="74" customFormat="1" ht="12.75">
      <c r="B168" s="80">
        <f>IF(Sheet2!A37="","",Sheet2!A37)</f>
      </c>
      <c r="K168" s="74" t="str">
        <f>IF(Sheet2!E37="","",Sheet2!E37)</f>
        <v>広島</v>
      </c>
    </row>
    <row r="169" spans="2:11" s="74" customFormat="1" ht="12.75">
      <c r="B169" s="80">
        <f>IF(Sheet2!A38="","",Sheet2!A38)</f>
      </c>
      <c r="K169" s="74" t="str">
        <f>IF(Sheet2!E38="","",Sheet2!E38)</f>
        <v>山口</v>
      </c>
    </row>
    <row r="170" spans="2:11" s="74" customFormat="1" ht="12.75">
      <c r="B170" s="80">
        <f>IF(Sheet2!A39="","",Sheet2!A39)</f>
      </c>
      <c r="K170" s="74" t="str">
        <f>IF(Sheet2!E39="","",Sheet2!E39)</f>
        <v>徳島</v>
      </c>
    </row>
    <row r="171" spans="1:11" s="74" customFormat="1" ht="12.75">
      <c r="A171" s="82"/>
      <c r="B171" s="80">
        <f>IF(Sheet2!A40="","",Sheet2!A40)</f>
      </c>
      <c r="C171" s="82"/>
      <c r="D171" s="82"/>
      <c r="E171" s="82"/>
      <c r="F171" s="82"/>
      <c r="G171" s="82"/>
      <c r="K171" s="74" t="str">
        <f>IF(Sheet2!E40="","",Sheet2!E40)</f>
        <v>香川</v>
      </c>
    </row>
    <row r="172" spans="1:11" s="74" customFormat="1" ht="12.75">
      <c r="A172" s="82"/>
      <c r="B172" s="83"/>
      <c r="C172" s="82"/>
      <c r="D172" s="82"/>
      <c r="E172" s="82"/>
      <c r="F172" s="82"/>
      <c r="K172" s="74" t="str">
        <f>IF(Sheet2!E41="","",Sheet2!E41)</f>
        <v>愛媛</v>
      </c>
    </row>
    <row r="173" spans="1:11" s="74" customFormat="1" ht="12.75">
      <c r="A173" s="82"/>
      <c r="B173" s="83"/>
      <c r="C173" s="82"/>
      <c r="D173" s="82"/>
      <c r="E173" s="82"/>
      <c r="F173" s="82"/>
      <c r="K173" s="74" t="str">
        <f>IF(Sheet2!E42="","",Sheet2!E42)</f>
        <v>高知</v>
      </c>
    </row>
    <row r="174" spans="2:11" s="74" customFormat="1" ht="12.75">
      <c r="B174" s="75"/>
      <c r="K174" s="74" t="str">
        <f>IF(Sheet2!E43="","",Sheet2!E43)</f>
        <v>福岡</v>
      </c>
    </row>
    <row r="175" spans="2:11" s="74" customFormat="1" ht="12.75">
      <c r="B175" s="75"/>
      <c r="K175" s="74" t="str">
        <f>IF(Sheet2!E44="","",Sheet2!E44)</f>
        <v>佐賀</v>
      </c>
    </row>
    <row r="176" spans="2:11" s="74" customFormat="1" ht="12.75">
      <c r="B176" s="75"/>
      <c r="K176" s="74" t="str">
        <f>IF(Sheet2!E45="","",Sheet2!E45)</f>
        <v>長崎</v>
      </c>
    </row>
    <row r="177" spans="2:11" s="58" customFormat="1" ht="12.75">
      <c r="B177" s="75"/>
      <c r="K177" s="58" t="str">
        <f>IF(Sheet2!E46="","",Sheet2!E46)</f>
        <v>熊本</v>
      </c>
    </row>
    <row r="178" spans="2:11" s="58" customFormat="1" ht="12.75">
      <c r="B178" s="59"/>
      <c r="K178" s="58" t="str">
        <f>IF(Sheet2!E47="","",Sheet2!E47)</f>
        <v>大分</v>
      </c>
    </row>
    <row r="179" spans="2:11" s="58" customFormat="1" ht="12.75">
      <c r="B179" s="59"/>
      <c r="K179" s="58" t="str">
        <f>IF(Sheet2!E48="","",Sheet2!E48)</f>
        <v>宮崎</v>
      </c>
    </row>
    <row r="180" spans="2:11" s="58" customFormat="1" ht="12.75">
      <c r="B180" s="59"/>
      <c r="K180" s="58" t="str">
        <f>IF(Sheet2!E49="","",Sheet2!E49)</f>
        <v>鹿児島</v>
      </c>
    </row>
    <row r="181" spans="2:11" s="58" customFormat="1" ht="12.75">
      <c r="B181" s="59"/>
      <c r="K181" s="58" t="str">
        <f>IF(Sheet2!E50="","",Sheet2!E50)</f>
        <v>沖縄</v>
      </c>
    </row>
    <row r="182" s="58" customFormat="1" ht="12.75">
      <c r="B182" s="59"/>
    </row>
    <row r="183" s="58" customFormat="1" ht="12.75"/>
    <row r="184" s="58" customFormat="1" ht="12.75"/>
    <row r="185" s="58" customFormat="1" ht="12.75"/>
    <row r="186" s="58" customFormat="1" ht="12.75"/>
    <row r="187" s="51" customFormat="1" ht="12.75">
      <c r="B187" s="58"/>
    </row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  <row r="197" s="51" customFormat="1" ht="12.75"/>
    <row r="198" s="51" customFormat="1" ht="12.75"/>
    <row r="199" s="51" customFormat="1" ht="12.75"/>
    <row r="200" s="51" customFormat="1" ht="12.75"/>
    <row r="201" s="51" customFormat="1" ht="12.75"/>
    <row r="202" s="51" customFormat="1" ht="12.75"/>
    <row r="203" s="51" customFormat="1" ht="12.75"/>
    <row r="204" s="51" customFormat="1" ht="12.75"/>
    <row r="205" s="51" customFormat="1" ht="12.75"/>
    <row r="206" s="51" customFormat="1" ht="12.75"/>
    <row r="207" s="51" customFormat="1" ht="12.75"/>
    <row r="208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  <row r="241" s="51" customFormat="1" ht="12.75"/>
    <row r="242" s="51" customFormat="1" ht="12.75"/>
    <row r="243" s="51" customFormat="1" ht="12.75"/>
    <row r="244" s="52" customFormat="1" ht="12.75">
      <c r="B244" s="51"/>
    </row>
    <row r="245" s="52" customFormat="1" ht="12.75"/>
    <row r="246" s="52" customFormat="1" ht="12.75"/>
    <row r="247" s="52" customFormat="1" ht="12.75"/>
    <row r="248" s="52" customFormat="1" ht="12.75"/>
    <row r="249" s="52" customFormat="1" ht="12.75"/>
    <row r="250" s="52" customFormat="1" ht="12.75"/>
    <row r="251" s="52" customFormat="1" ht="12.75"/>
    <row r="252" s="52" customFormat="1" ht="12.75"/>
    <row r="253" s="52" customFormat="1" ht="12.75"/>
    <row r="254" s="52" customFormat="1" ht="12.75"/>
    <row r="255" s="52" customFormat="1" ht="12.75"/>
    <row r="256" s="52" customFormat="1" ht="12.75"/>
    <row r="257" s="52" customFormat="1" ht="12.75"/>
    <row r="258" s="52" customFormat="1" ht="12.75"/>
    <row r="259" s="52" customFormat="1" ht="12.75"/>
    <row r="260" s="52" customFormat="1" ht="12.75"/>
    <row r="261" s="52" customFormat="1" ht="12.75"/>
    <row r="262" s="52" customFormat="1" ht="12.75"/>
    <row r="263" s="52" customFormat="1" ht="12.75"/>
    <row r="264" s="52" customFormat="1" ht="12.75"/>
    <row r="265" s="52" customFormat="1" ht="12.75"/>
    <row r="266" s="52" customFormat="1" ht="12.75"/>
    <row r="267" s="52" customFormat="1" ht="12.75"/>
    <row r="268" spans="2:34" s="1" customFormat="1" ht="12.75">
      <c r="B268" s="52"/>
      <c r="AF268" s="12"/>
      <c r="AG268" s="12"/>
      <c r="AH268" s="12"/>
    </row>
    <row r="269" spans="32:34" s="1" customFormat="1" ht="12.75">
      <c r="AF269" s="12"/>
      <c r="AG269" s="12"/>
      <c r="AH269" s="12"/>
    </row>
    <row r="270" spans="32:34" s="1" customFormat="1" ht="12.75">
      <c r="AF270" s="12"/>
      <c r="AG270" s="12"/>
      <c r="AH270" s="12"/>
    </row>
    <row r="271" spans="32:34" s="1" customFormat="1" ht="12.75">
      <c r="AF271" s="12"/>
      <c r="AG271" s="12"/>
      <c r="AH271" s="12"/>
    </row>
    <row r="272" spans="32:34" s="1" customFormat="1" ht="12.75">
      <c r="AF272" s="12"/>
      <c r="AG272" s="12"/>
      <c r="AH272" s="12"/>
    </row>
    <row r="273" spans="32:34" s="1" customFormat="1" ht="12.75">
      <c r="AF273" s="12"/>
      <c r="AG273" s="12"/>
      <c r="AH273" s="12"/>
    </row>
    <row r="274" spans="32:34" s="1" customFormat="1" ht="12.75">
      <c r="AF274" s="12"/>
      <c r="AG274" s="12"/>
      <c r="AH274" s="12"/>
    </row>
    <row r="275" spans="32:34" s="1" customFormat="1" ht="12.75">
      <c r="AF275" s="12"/>
      <c r="AG275" s="12"/>
      <c r="AH275" s="12"/>
    </row>
    <row r="276" spans="32:34" s="1" customFormat="1" ht="12.75">
      <c r="AF276" s="12"/>
      <c r="AG276" s="12"/>
      <c r="AH276" s="12"/>
    </row>
    <row r="277" spans="32:34" s="1" customFormat="1" ht="12.75">
      <c r="AF277" s="12"/>
      <c r="AG277" s="12"/>
      <c r="AH277" s="12"/>
    </row>
    <row r="278" spans="32:34" s="1" customFormat="1" ht="12.75">
      <c r="AF278" s="12"/>
      <c r="AG278" s="12"/>
      <c r="AH278" s="12"/>
    </row>
    <row r="279" spans="32:34" s="1" customFormat="1" ht="12.75">
      <c r="AF279" s="12"/>
      <c r="AG279" s="12"/>
      <c r="AH279" s="12"/>
    </row>
    <row r="280" spans="32:34" s="1" customFormat="1" ht="12.75">
      <c r="AF280" s="12"/>
      <c r="AG280" s="12"/>
      <c r="AH280" s="12"/>
    </row>
    <row r="281" spans="32:34" s="1" customFormat="1" ht="12.75">
      <c r="AF281" s="12"/>
      <c r="AG281" s="12"/>
      <c r="AH281" s="12"/>
    </row>
    <row r="282" spans="32:34" s="1" customFormat="1" ht="12.75">
      <c r="AF282" s="12"/>
      <c r="AG282" s="12"/>
      <c r="AH282" s="12"/>
    </row>
    <row r="283" spans="32:34" s="1" customFormat="1" ht="12.75">
      <c r="AF283" s="12"/>
      <c r="AG283" s="12"/>
      <c r="AH283" s="12"/>
    </row>
    <row r="284" spans="32:34" s="1" customFormat="1" ht="12.75">
      <c r="AF284" s="12"/>
      <c r="AG284" s="12"/>
      <c r="AH284" s="12"/>
    </row>
    <row r="285" spans="32:34" s="1" customFormat="1" ht="12.75">
      <c r="AF285" s="12"/>
      <c r="AG285" s="12"/>
      <c r="AH285" s="12"/>
    </row>
    <row r="286" spans="32:34" s="1" customFormat="1" ht="12.75">
      <c r="AF286" s="12"/>
      <c r="AG286" s="12"/>
      <c r="AH286" s="12"/>
    </row>
    <row r="287" spans="32:34" s="1" customFormat="1" ht="12.75">
      <c r="AF287" s="12"/>
      <c r="AG287" s="12"/>
      <c r="AH287" s="12"/>
    </row>
    <row r="288" spans="32:34" s="1" customFormat="1" ht="12.75">
      <c r="AF288" s="12"/>
      <c r="AG288" s="12"/>
      <c r="AH288" s="12"/>
    </row>
    <row r="289" spans="32:34" s="1" customFormat="1" ht="12.75">
      <c r="AF289" s="12"/>
      <c r="AG289" s="12"/>
      <c r="AH289" s="12"/>
    </row>
    <row r="290" spans="32:34" s="1" customFormat="1" ht="12.75">
      <c r="AF290" s="12"/>
      <c r="AG290" s="12"/>
      <c r="AH290" s="12"/>
    </row>
    <row r="291" spans="32:34" s="1" customFormat="1" ht="12.75">
      <c r="AF291" s="12"/>
      <c r="AG291" s="12"/>
      <c r="AH291" s="12"/>
    </row>
    <row r="292" spans="32:34" s="1" customFormat="1" ht="12.75">
      <c r="AF292" s="12"/>
      <c r="AG292" s="12"/>
      <c r="AH292" s="12"/>
    </row>
    <row r="293" spans="32:34" s="1" customFormat="1" ht="12.75">
      <c r="AF293" s="12"/>
      <c r="AG293" s="12"/>
      <c r="AH293" s="12"/>
    </row>
    <row r="294" spans="32:34" s="1" customFormat="1" ht="12.75">
      <c r="AF294" s="12"/>
      <c r="AG294" s="12"/>
      <c r="AH294" s="12"/>
    </row>
    <row r="295" spans="32:34" s="1" customFormat="1" ht="12.75">
      <c r="AF295" s="12"/>
      <c r="AG295" s="12"/>
      <c r="AH295" s="12"/>
    </row>
    <row r="296" spans="32:34" s="1" customFormat="1" ht="12.75">
      <c r="AF296" s="12"/>
      <c r="AG296" s="12"/>
      <c r="AH296" s="12"/>
    </row>
    <row r="297" spans="32:34" s="1" customFormat="1" ht="12.75">
      <c r="AF297" s="12"/>
      <c r="AG297" s="12"/>
      <c r="AH297" s="12"/>
    </row>
    <row r="298" spans="32:34" s="1" customFormat="1" ht="12.75">
      <c r="AF298" s="12"/>
      <c r="AG298" s="12"/>
      <c r="AH298" s="12"/>
    </row>
    <row r="299" spans="32:34" s="1" customFormat="1" ht="12.75">
      <c r="AF299" s="12"/>
      <c r="AG299" s="12"/>
      <c r="AH299" s="12"/>
    </row>
    <row r="300" spans="32:34" s="1" customFormat="1" ht="12.75">
      <c r="AF300" s="12"/>
      <c r="AG300" s="12"/>
      <c r="AH300" s="12"/>
    </row>
    <row r="301" spans="32:34" s="1" customFormat="1" ht="12.75">
      <c r="AF301" s="12"/>
      <c r="AG301" s="12"/>
      <c r="AH301" s="12"/>
    </row>
    <row r="302" spans="32:34" s="1" customFormat="1" ht="12.75">
      <c r="AF302" s="12"/>
      <c r="AG302" s="12"/>
      <c r="AH302" s="12"/>
    </row>
    <row r="303" spans="32:34" s="1" customFormat="1" ht="12.75">
      <c r="AF303" s="12"/>
      <c r="AG303" s="12"/>
      <c r="AH303" s="12"/>
    </row>
    <row r="304" spans="32:34" s="1" customFormat="1" ht="12.75">
      <c r="AF304" s="12"/>
      <c r="AG304" s="12"/>
      <c r="AH304" s="12"/>
    </row>
    <row r="305" spans="32:34" s="1" customFormat="1" ht="12.75">
      <c r="AF305" s="12"/>
      <c r="AG305" s="12"/>
      <c r="AH305" s="12"/>
    </row>
    <row r="306" spans="32:34" s="1" customFormat="1" ht="12.75">
      <c r="AF306" s="12"/>
      <c r="AG306" s="12"/>
      <c r="AH306" s="12"/>
    </row>
    <row r="307" spans="32:34" s="1" customFormat="1" ht="12.75">
      <c r="AF307" s="12"/>
      <c r="AG307" s="12"/>
      <c r="AH307" s="12"/>
    </row>
    <row r="308" spans="32:34" s="1" customFormat="1" ht="12.75">
      <c r="AF308" s="12"/>
      <c r="AG308" s="12"/>
      <c r="AH308" s="12"/>
    </row>
    <row r="309" spans="32:34" s="1" customFormat="1" ht="12.75">
      <c r="AF309" s="12"/>
      <c r="AG309" s="12"/>
      <c r="AH309" s="12"/>
    </row>
    <row r="310" spans="32:34" s="1" customFormat="1" ht="12.75">
      <c r="AF310" s="12"/>
      <c r="AG310" s="12"/>
      <c r="AH310" s="12"/>
    </row>
    <row r="311" spans="32:34" s="1" customFormat="1" ht="12.75">
      <c r="AF311" s="12"/>
      <c r="AG311" s="12"/>
      <c r="AH311" s="12"/>
    </row>
    <row r="312" spans="32:34" s="1" customFormat="1" ht="12.75">
      <c r="AF312" s="12"/>
      <c r="AG312" s="12"/>
      <c r="AH312" s="12"/>
    </row>
    <row r="313" spans="32:34" s="1" customFormat="1" ht="12.75">
      <c r="AF313" s="12"/>
      <c r="AG313" s="12"/>
      <c r="AH313" s="12"/>
    </row>
    <row r="314" spans="32:34" s="1" customFormat="1" ht="12.75">
      <c r="AF314" s="12"/>
      <c r="AG314" s="12"/>
      <c r="AH314" s="12"/>
    </row>
    <row r="315" spans="32:34" s="1" customFormat="1" ht="12.75">
      <c r="AF315" s="12"/>
      <c r="AG315" s="12"/>
      <c r="AH315" s="12"/>
    </row>
    <row r="316" spans="32:34" s="1" customFormat="1" ht="12.75">
      <c r="AF316" s="12"/>
      <c r="AG316" s="12"/>
      <c r="AH316" s="12"/>
    </row>
    <row r="317" spans="32:34" s="1" customFormat="1" ht="12.75">
      <c r="AF317" s="12"/>
      <c r="AG317" s="12"/>
      <c r="AH317" s="12"/>
    </row>
    <row r="318" spans="32:34" s="1" customFormat="1" ht="12.75">
      <c r="AF318" s="12"/>
      <c r="AG318" s="12"/>
      <c r="AH318" s="12"/>
    </row>
    <row r="319" spans="32:34" s="1" customFormat="1" ht="12.75">
      <c r="AF319" s="12"/>
      <c r="AG319" s="12"/>
      <c r="AH319" s="12"/>
    </row>
    <row r="320" spans="32:34" s="1" customFormat="1" ht="12.75">
      <c r="AF320" s="12"/>
      <c r="AG320" s="12"/>
      <c r="AH320" s="12"/>
    </row>
    <row r="321" spans="32:34" s="1" customFormat="1" ht="12.75">
      <c r="AF321" s="12"/>
      <c r="AG321" s="12"/>
      <c r="AH321" s="12"/>
    </row>
    <row r="322" spans="32:34" s="1" customFormat="1" ht="12.75">
      <c r="AF322" s="12"/>
      <c r="AG322" s="12"/>
      <c r="AH322" s="12"/>
    </row>
    <row r="323" spans="32:34" s="1" customFormat="1" ht="12.75">
      <c r="AF323" s="12"/>
      <c r="AG323" s="12"/>
      <c r="AH323" s="12"/>
    </row>
    <row r="324" spans="32:34" s="1" customFormat="1" ht="12.75">
      <c r="AF324" s="12"/>
      <c r="AG324" s="12"/>
      <c r="AH324" s="12"/>
    </row>
    <row r="325" spans="32:34" s="1" customFormat="1" ht="12.75">
      <c r="AF325" s="12"/>
      <c r="AG325" s="12"/>
      <c r="AH325" s="12"/>
    </row>
    <row r="326" spans="32:34" s="1" customFormat="1" ht="12.75">
      <c r="AF326" s="12"/>
      <c r="AG326" s="12"/>
      <c r="AH326" s="12"/>
    </row>
    <row r="327" spans="32:34" s="1" customFormat="1" ht="12.75">
      <c r="AF327" s="12"/>
      <c r="AG327" s="12"/>
      <c r="AH327" s="12"/>
    </row>
    <row r="328" spans="32:34" s="1" customFormat="1" ht="12.75">
      <c r="AF328" s="12"/>
      <c r="AG328" s="12"/>
      <c r="AH328" s="12"/>
    </row>
    <row r="329" spans="32:34" s="1" customFormat="1" ht="12.75">
      <c r="AF329" s="12"/>
      <c r="AG329" s="12"/>
      <c r="AH329" s="12"/>
    </row>
    <row r="330" spans="32:34" s="1" customFormat="1" ht="12.75">
      <c r="AF330" s="12"/>
      <c r="AG330" s="12"/>
      <c r="AH330" s="12"/>
    </row>
    <row r="331" spans="32:34" s="1" customFormat="1" ht="12.75">
      <c r="AF331" s="12"/>
      <c r="AG331" s="12"/>
      <c r="AH331" s="12"/>
    </row>
    <row r="332" spans="32:34" s="1" customFormat="1" ht="12.75">
      <c r="AF332" s="12"/>
      <c r="AG332" s="12"/>
      <c r="AH332" s="12"/>
    </row>
    <row r="333" spans="32:34" s="1" customFormat="1" ht="12.75">
      <c r="AF333" s="12"/>
      <c r="AG333" s="12"/>
      <c r="AH333" s="12"/>
    </row>
    <row r="334" spans="32:34" s="1" customFormat="1" ht="12.75">
      <c r="AF334" s="12"/>
      <c r="AG334" s="12"/>
      <c r="AH334" s="12"/>
    </row>
    <row r="335" spans="32:34" s="1" customFormat="1" ht="12.75">
      <c r="AF335" s="12"/>
      <c r="AG335" s="12"/>
      <c r="AH335" s="12"/>
    </row>
    <row r="336" spans="32:34" s="1" customFormat="1" ht="12.75">
      <c r="AF336" s="12"/>
      <c r="AG336" s="12"/>
      <c r="AH336" s="12"/>
    </row>
    <row r="337" spans="32:34" s="1" customFormat="1" ht="12.75">
      <c r="AF337" s="12"/>
      <c r="AG337" s="12"/>
      <c r="AH337" s="12"/>
    </row>
    <row r="338" spans="32:34" s="1" customFormat="1" ht="12.75">
      <c r="AF338" s="12"/>
      <c r="AG338" s="12"/>
      <c r="AH338" s="12"/>
    </row>
    <row r="339" spans="32:34" s="1" customFormat="1" ht="12.75">
      <c r="AF339" s="12"/>
      <c r="AG339" s="12"/>
      <c r="AH339" s="12"/>
    </row>
    <row r="340" spans="32:34" s="1" customFormat="1" ht="12.75">
      <c r="AF340" s="12"/>
      <c r="AG340" s="12"/>
      <c r="AH340" s="12"/>
    </row>
    <row r="341" spans="32:34" s="1" customFormat="1" ht="12.75">
      <c r="AF341" s="12"/>
      <c r="AG341" s="12"/>
      <c r="AH341" s="12"/>
    </row>
    <row r="342" spans="32:34" s="1" customFormat="1" ht="12.75">
      <c r="AF342" s="12"/>
      <c r="AG342" s="12"/>
      <c r="AH342" s="12"/>
    </row>
    <row r="343" spans="32:34" s="1" customFormat="1" ht="12.75">
      <c r="AF343" s="12"/>
      <c r="AG343" s="12"/>
      <c r="AH343" s="12"/>
    </row>
    <row r="344" spans="32:34" s="1" customFormat="1" ht="12.75">
      <c r="AF344" s="12"/>
      <c r="AG344" s="12"/>
      <c r="AH344" s="12"/>
    </row>
    <row r="345" spans="32:34" s="1" customFormat="1" ht="12.75">
      <c r="AF345" s="12"/>
      <c r="AG345" s="12"/>
      <c r="AH345" s="12"/>
    </row>
    <row r="346" spans="32:34" s="1" customFormat="1" ht="12.75">
      <c r="AF346" s="12"/>
      <c r="AG346" s="12"/>
      <c r="AH346" s="12"/>
    </row>
    <row r="347" spans="32:34" s="1" customFormat="1" ht="12.75">
      <c r="AF347" s="12"/>
      <c r="AG347" s="12"/>
      <c r="AH347" s="12"/>
    </row>
    <row r="348" spans="32:34" s="1" customFormat="1" ht="12.75">
      <c r="AF348" s="12"/>
      <c r="AG348" s="12"/>
      <c r="AH348" s="12"/>
    </row>
    <row r="349" spans="32:34" s="1" customFormat="1" ht="12.75">
      <c r="AF349" s="12"/>
      <c r="AG349" s="12"/>
      <c r="AH349" s="12"/>
    </row>
    <row r="350" spans="32:34" s="1" customFormat="1" ht="12.75">
      <c r="AF350" s="12"/>
      <c r="AG350" s="12"/>
      <c r="AH350" s="12"/>
    </row>
    <row r="351" spans="32:34" s="1" customFormat="1" ht="12.75">
      <c r="AF351" s="12"/>
      <c r="AG351" s="12"/>
      <c r="AH351" s="12"/>
    </row>
    <row r="352" spans="32:34" s="1" customFormat="1" ht="12.75">
      <c r="AF352" s="12"/>
      <c r="AG352" s="12"/>
      <c r="AH352" s="12"/>
    </row>
    <row r="353" spans="32:34" s="1" customFormat="1" ht="12.75">
      <c r="AF353" s="12"/>
      <c r="AG353" s="12"/>
      <c r="AH353" s="12"/>
    </row>
    <row r="354" spans="32:34" s="1" customFormat="1" ht="12.75">
      <c r="AF354" s="12"/>
      <c r="AG354" s="12"/>
      <c r="AH354" s="12"/>
    </row>
    <row r="355" spans="32:34" s="1" customFormat="1" ht="12.75">
      <c r="AF355" s="12"/>
      <c r="AG355" s="12"/>
      <c r="AH355" s="12"/>
    </row>
    <row r="356" spans="32:34" s="1" customFormat="1" ht="12.75">
      <c r="AF356" s="12"/>
      <c r="AG356" s="12"/>
      <c r="AH356" s="12"/>
    </row>
    <row r="357" spans="32:34" s="1" customFormat="1" ht="12.75">
      <c r="AF357" s="12"/>
      <c r="AG357" s="12"/>
      <c r="AH357" s="12"/>
    </row>
    <row r="358" spans="32:34" s="1" customFormat="1" ht="12.75">
      <c r="AF358" s="12"/>
      <c r="AG358" s="12"/>
      <c r="AH358" s="12"/>
    </row>
    <row r="359" spans="32:34" s="1" customFormat="1" ht="12.75">
      <c r="AF359" s="12"/>
      <c r="AG359" s="12"/>
      <c r="AH359" s="12"/>
    </row>
    <row r="360" spans="32:34" s="1" customFormat="1" ht="12.75">
      <c r="AF360" s="12"/>
      <c r="AG360" s="12"/>
      <c r="AH360" s="12"/>
    </row>
    <row r="361" spans="32:34" s="1" customFormat="1" ht="12.75">
      <c r="AF361" s="12"/>
      <c r="AG361" s="12"/>
      <c r="AH361" s="12"/>
    </row>
    <row r="362" spans="32:34" s="1" customFormat="1" ht="12.75">
      <c r="AF362" s="12"/>
      <c r="AG362" s="12"/>
      <c r="AH362" s="12"/>
    </row>
    <row r="363" spans="32:34" s="1" customFormat="1" ht="12.75">
      <c r="AF363" s="12"/>
      <c r="AG363" s="12"/>
      <c r="AH363" s="12"/>
    </row>
    <row r="364" spans="32:34" s="1" customFormat="1" ht="12.75">
      <c r="AF364" s="12"/>
      <c r="AG364" s="12"/>
      <c r="AH364" s="12"/>
    </row>
    <row r="365" spans="32:34" s="1" customFormat="1" ht="12.75">
      <c r="AF365" s="12"/>
      <c r="AG365" s="12"/>
      <c r="AH365" s="12"/>
    </row>
    <row r="366" spans="32:34" s="1" customFormat="1" ht="12.75">
      <c r="AF366" s="12"/>
      <c r="AG366" s="12"/>
      <c r="AH366" s="12"/>
    </row>
    <row r="367" spans="32:34" s="1" customFormat="1" ht="12.75">
      <c r="AF367" s="12"/>
      <c r="AG367" s="12"/>
      <c r="AH367" s="12"/>
    </row>
    <row r="368" spans="32:34" s="1" customFormat="1" ht="12.75">
      <c r="AF368" s="12"/>
      <c r="AG368" s="12"/>
      <c r="AH368" s="12"/>
    </row>
    <row r="369" spans="32:34" s="1" customFormat="1" ht="12.75">
      <c r="AF369" s="12"/>
      <c r="AG369" s="12"/>
      <c r="AH369" s="12"/>
    </row>
    <row r="370" spans="32:34" s="1" customFormat="1" ht="12.75">
      <c r="AF370" s="12"/>
      <c r="AG370" s="12"/>
      <c r="AH370" s="12"/>
    </row>
    <row r="371" spans="32:34" s="1" customFormat="1" ht="12.75">
      <c r="AF371" s="12"/>
      <c r="AG371" s="12"/>
      <c r="AH371" s="12"/>
    </row>
    <row r="372" spans="32:34" s="1" customFormat="1" ht="12.75">
      <c r="AF372" s="12"/>
      <c r="AG372" s="12"/>
      <c r="AH372" s="12"/>
    </row>
    <row r="373" spans="32:34" s="1" customFormat="1" ht="12.75">
      <c r="AF373" s="12"/>
      <c r="AG373" s="12"/>
      <c r="AH373" s="12"/>
    </row>
    <row r="374" spans="32:34" s="1" customFormat="1" ht="12.75">
      <c r="AF374" s="12"/>
      <c r="AG374" s="12"/>
      <c r="AH374" s="12"/>
    </row>
    <row r="375" spans="32:34" s="1" customFormat="1" ht="12.75">
      <c r="AF375" s="12"/>
      <c r="AG375" s="12"/>
      <c r="AH375" s="12"/>
    </row>
    <row r="376" spans="32:34" s="1" customFormat="1" ht="12.75">
      <c r="AF376" s="12"/>
      <c r="AG376" s="12"/>
      <c r="AH376" s="12"/>
    </row>
    <row r="377" spans="32:34" s="1" customFormat="1" ht="12.75">
      <c r="AF377" s="12"/>
      <c r="AG377" s="12"/>
      <c r="AH377" s="12"/>
    </row>
    <row r="378" spans="32:34" s="1" customFormat="1" ht="12.75">
      <c r="AF378" s="12"/>
      <c r="AG378" s="12"/>
      <c r="AH378" s="12"/>
    </row>
    <row r="379" spans="32:34" s="1" customFormat="1" ht="12.75">
      <c r="AF379" s="12"/>
      <c r="AG379" s="12"/>
      <c r="AH379" s="12"/>
    </row>
    <row r="380" spans="32:34" s="1" customFormat="1" ht="12.75">
      <c r="AF380" s="12"/>
      <c r="AG380" s="12"/>
      <c r="AH380" s="12"/>
    </row>
    <row r="381" spans="32:34" s="1" customFormat="1" ht="12.75">
      <c r="AF381" s="12"/>
      <c r="AG381" s="12"/>
      <c r="AH381" s="12"/>
    </row>
    <row r="382" spans="32:34" s="1" customFormat="1" ht="12.75">
      <c r="AF382" s="12"/>
      <c r="AG382" s="12"/>
      <c r="AH382" s="12"/>
    </row>
    <row r="383" spans="32:34" s="1" customFormat="1" ht="12.75">
      <c r="AF383" s="12"/>
      <c r="AG383" s="12"/>
      <c r="AH383" s="12"/>
    </row>
    <row r="384" spans="32:34" s="1" customFormat="1" ht="12.75">
      <c r="AF384" s="12"/>
      <c r="AG384" s="12"/>
      <c r="AH384" s="12"/>
    </row>
    <row r="385" spans="32:34" s="1" customFormat="1" ht="12.75">
      <c r="AF385" s="12"/>
      <c r="AG385" s="12"/>
      <c r="AH385" s="12"/>
    </row>
    <row r="386" spans="32:34" s="1" customFormat="1" ht="12.75">
      <c r="AF386" s="12"/>
      <c r="AG386" s="12"/>
      <c r="AH386" s="12"/>
    </row>
    <row r="387" spans="32:34" s="1" customFormat="1" ht="12.75">
      <c r="AF387" s="12"/>
      <c r="AG387" s="12"/>
      <c r="AH387" s="12"/>
    </row>
    <row r="388" spans="32:34" s="1" customFormat="1" ht="12.75">
      <c r="AF388" s="12"/>
      <c r="AG388" s="12"/>
      <c r="AH388" s="12"/>
    </row>
    <row r="389" spans="32:34" s="1" customFormat="1" ht="12.75">
      <c r="AF389" s="12"/>
      <c r="AG389" s="12"/>
      <c r="AH389" s="12"/>
    </row>
    <row r="390" spans="32:34" s="1" customFormat="1" ht="12.75">
      <c r="AF390" s="12"/>
      <c r="AG390" s="12"/>
      <c r="AH390" s="12"/>
    </row>
    <row r="391" spans="32:34" s="1" customFormat="1" ht="12.75">
      <c r="AF391" s="12"/>
      <c r="AG391" s="12"/>
      <c r="AH391" s="12"/>
    </row>
    <row r="392" spans="32:34" s="1" customFormat="1" ht="12.75">
      <c r="AF392" s="12"/>
      <c r="AG392" s="12"/>
      <c r="AH392" s="12"/>
    </row>
    <row r="393" spans="32:34" s="1" customFormat="1" ht="12.75">
      <c r="AF393" s="12"/>
      <c r="AG393" s="12"/>
      <c r="AH393" s="12"/>
    </row>
    <row r="394" spans="32:34" s="1" customFormat="1" ht="12.75">
      <c r="AF394" s="12"/>
      <c r="AG394" s="12"/>
      <c r="AH394" s="12"/>
    </row>
    <row r="395" spans="32:34" s="1" customFormat="1" ht="12.75">
      <c r="AF395" s="12"/>
      <c r="AG395" s="12"/>
      <c r="AH395" s="12"/>
    </row>
    <row r="396" spans="32:34" s="1" customFormat="1" ht="12.75">
      <c r="AF396" s="12"/>
      <c r="AG396" s="12"/>
      <c r="AH396" s="12"/>
    </row>
    <row r="397" spans="32:34" s="1" customFormat="1" ht="12.75">
      <c r="AF397" s="12"/>
      <c r="AG397" s="12"/>
      <c r="AH397" s="12"/>
    </row>
    <row r="398" spans="32:34" s="1" customFormat="1" ht="12.75">
      <c r="AF398" s="12"/>
      <c r="AG398" s="12"/>
      <c r="AH398" s="12"/>
    </row>
    <row r="399" spans="32:34" s="1" customFormat="1" ht="12.75">
      <c r="AF399" s="12"/>
      <c r="AG399" s="12"/>
      <c r="AH399" s="12"/>
    </row>
    <row r="400" spans="32:34" s="1" customFormat="1" ht="12.75">
      <c r="AF400" s="12"/>
      <c r="AG400" s="12"/>
      <c r="AH400" s="12"/>
    </row>
    <row r="401" spans="32:34" s="1" customFormat="1" ht="12.75">
      <c r="AF401" s="12"/>
      <c r="AG401" s="12"/>
      <c r="AH401" s="12"/>
    </row>
    <row r="402" spans="32:34" s="1" customFormat="1" ht="12.75">
      <c r="AF402" s="12"/>
      <c r="AG402" s="12"/>
      <c r="AH402" s="12"/>
    </row>
    <row r="403" spans="32:34" s="1" customFormat="1" ht="12.75">
      <c r="AF403" s="12"/>
      <c r="AG403" s="12"/>
      <c r="AH403" s="12"/>
    </row>
    <row r="404" spans="32:34" s="1" customFormat="1" ht="12.75">
      <c r="AF404" s="12"/>
      <c r="AG404" s="12"/>
      <c r="AH404" s="12"/>
    </row>
    <row r="405" spans="32:34" s="1" customFormat="1" ht="12.75">
      <c r="AF405" s="12"/>
      <c r="AG405" s="12"/>
      <c r="AH405" s="12"/>
    </row>
    <row r="406" spans="32:34" s="1" customFormat="1" ht="12.75">
      <c r="AF406" s="12"/>
      <c r="AG406" s="12"/>
      <c r="AH406" s="12"/>
    </row>
    <row r="407" spans="32:34" s="1" customFormat="1" ht="12.75">
      <c r="AF407" s="12"/>
      <c r="AG407" s="12"/>
      <c r="AH407" s="12"/>
    </row>
    <row r="408" spans="32:34" s="1" customFormat="1" ht="12.75">
      <c r="AF408" s="12"/>
      <c r="AG408" s="12"/>
      <c r="AH408" s="12"/>
    </row>
    <row r="409" spans="32:34" s="1" customFormat="1" ht="12.75">
      <c r="AF409" s="12"/>
      <c r="AG409" s="12"/>
      <c r="AH409" s="12"/>
    </row>
    <row r="410" spans="32:34" s="1" customFormat="1" ht="12.75">
      <c r="AF410" s="12"/>
      <c r="AG410" s="12"/>
      <c r="AH410" s="12"/>
    </row>
    <row r="411" spans="32:34" s="1" customFormat="1" ht="12.75">
      <c r="AF411" s="12"/>
      <c r="AG411" s="12"/>
      <c r="AH411" s="12"/>
    </row>
    <row r="412" spans="32:34" s="1" customFormat="1" ht="12.75">
      <c r="AF412" s="12"/>
      <c r="AG412" s="12"/>
      <c r="AH412" s="12"/>
    </row>
    <row r="413" spans="32:34" s="1" customFormat="1" ht="12.75">
      <c r="AF413" s="12"/>
      <c r="AG413" s="12"/>
      <c r="AH413" s="12"/>
    </row>
    <row r="414" spans="32:34" s="1" customFormat="1" ht="12.75">
      <c r="AF414" s="12"/>
      <c r="AG414" s="12"/>
      <c r="AH414" s="12"/>
    </row>
    <row r="415" spans="32:34" s="1" customFormat="1" ht="12.75">
      <c r="AF415" s="12"/>
      <c r="AG415" s="12"/>
      <c r="AH415" s="12"/>
    </row>
    <row r="416" spans="32:34" s="1" customFormat="1" ht="12.75">
      <c r="AF416" s="12"/>
      <c r="AG416" s="12"/>
      <c r="AH416" s="12"/>
    </row>
    <row r="417" spans="32:34" s="1" customFormat="1" ht="12.75">
      <c r="AF417" s="12"/>
      <c r="AG417" s="12"/>
      <c r="AH417" s="12"/>
    </row>
    <row r="418" spans="32:34" s="1" customFormat="1" ht="12.75">
      <c r="AF418" s="12"/>
      <c r="AG418" s="12"/>
      <c r="AH418" s="12"/>
    </row>
    <row r="419" spans="32:34" s="1" customFormat="1" ht="12.75">
      <c r="AF419" s="12"/>
      <c r="AG419" s="12"/>
      <c r="AH419" s="12"/>
    </row>
    <row r="420" spans="32:34" s="1" customFormat="1" ht="12.75">
      <c r="AF420" s="12"/>
      <c r="AG420" s="12"/>
      <c r="AH420" s="12"/>
    </row>
    <row r="421" spans="32:34" s="1" customFormat="1" ht="12.75">
      <c r="AF421" s="12"/>
      <c r="AG421" s="12"/>
      <c r="AH421" s="12"/>
    </row>
    <row r="422" spans="32:34" s="1" customFormat="1" ht="12.75">
      <c r="AF422" s="12"/>
      <c r="AG422" s="12"/>
      <c r="AH422" s="12"/>
    </row>
    <row r="423" spans="32:34" s="1" customFormat="1" ht="12.75">
      <c r="AF423" s="12"/>
      <c r="AG423" s="12"/>
      <c r="AH423" s="12"/>
    </row>
    <row r="424" spans="32:34" s="1" customFormat="1" ht="12.75">
      <c r="AF424" s="12"/>
      <c r="AG424" s="12"/>
      <c r="AH424" s="12"/>
    </row>
    <row r="425" spans="32:34" s="1" customFormat="1" ht="12.75">
      <c r="AF425" s="12"/>
      <c r="AG425" s="12"/>
      <c r="AH425" s="12"/>
    </row>
    <row r="426" spans="32:34" s="1" customFormat="1" ht="12.75">
      <c r="AF426" s="12"/>
      <c r="AG426" s="12"/>
      <c r="AH426" s="12"/>
    </row>
    <row r="427" spans="32:34" s="1" customFormat="1" ht="12.75">
      <c r="AF427" s="12"/>
      <c r="AG427" s="12"/>
      <c r="AH427" s="12"/>
    </row>
    <row r="428" spans="32:34" s="1" customFormat="1" ht="12.75">
      <c r="AF428" s="12"/>
      <c r="AG428" s="12"/>
      <c r="AH428" s="12"/>
    </row>
    <row r="429" spans="32:34" s="1" customFormat="1" ht="12.75">
      <c r="AF429" s="12"/>
      <c r="AG429" s="12"/>
      <c r="AH429" s="12"/>
    </row>
    <row r="430" spans="32:34" s="1" customFormat="1" ht="12.75">
      <c r="AF430" s="12"/>
      <c r="AG430" s="12"/>
      <c r="AH430" s="12"/>
    </row>
    <row r="431" spans="32:34" s="1" customFormat="1" ht="12.75">
      <c r="AF431" s="12"/>
      <c r="AG431" s="12"/>
      <c r="AH431" s="12"/>
    </row>
    <row r="432" spans="32:34" s="1" customFormat="1" ht="12.75">
      <c r="AF432" s="12"/>
      <c r="AG432" s="12"/>
      <c r="AH432" s="12"/>
    </row>
    <row r="433" spans="32:34" s="1" customFormat="1" ht="12.75">
      <c r="AF433" s="12"/>
      <c r="AG433" s="12"/>
      <c r="AH433" s="12"/>
    </row>
    <row r="434" spans="32:34" s="1" customFormat="1" ht="12.75">
      <c r="AF434" s="12"/>
      <c r="AG434" s="12"/>
      <c r="AH434" s="12"/>
    </row>
    <row r="435" spans="32:34" s="1" customFormat="1" ht="12.75">
      <c r="AF435" s="12"/>
      <c r="AG435" s="12"/>
      <c r="AH435" s="12"/>
    </row>
    <row r="436" spans="32:34" s="1" customFormat="1" ht="12.75">
      <c r="AF436" s="12"/>
      <c r="AG436" s="12"/>
      <c r="AH436" s="12"/>
    </row>
    <row r="437" spans="32:34" s="1" customFormat="1" ht="12.75">
      <c r="AF437" s="12"/>
      <c r="AG437" s="12"/>
      <c r="AH437" s="12"/>
    </row>
    <row r="438" spans="32:34" s="1" customFormat="1" ht="12.75">
      <c r="AF438" s="12"/>
      <c r="AG438" s="12"/>
      <c r="AH438" s="12"/>
    </row>
    <row r="439" spans="32:34" s="1" customFormat="1" ht="12.75">
      <c r="AF439" s="12"/>
      <c r="AG439" s="12"/>
      <c r="AH439" s="12"/>
    </row>
    <row r="440" spans="32:34" s="1" customFormat="1" ht="12.75">
      <c r="AF440" s="12"/>
      <c r="AG440" s="12"/>
      <c r="AH440" s="12"/>
    </row>
    <row r="441" spans="32:34" s="1" customFormat="1" ht="12.75">
      <c r="AF441" s="12"/>
      <c r="AG441" s="12"/>
      <c r="AH441" s="12"/>
    </row>
    <row r="442" spans="32:34" s="1" customFormat="1" ht="12.75">
      <c r="AF442" s="12"/>
      <c r="AG442" s="12"/>
      <c r="AH442" s="12"/>
    </row>
    <row r="443" spans="32:34" s="1" customFormat="1" ht="12.75">
      <c r="AF443" s="12"/>
      <c r="AG443" s="12"/>
      <c r="AH443" s="12"/>
    </row>
    <row r="444" spans="32:34" s="1" customFormat="1" ht="12.75">
      <c r="AF444" s="12"/>
      <c r="AG444" s="12"/>
      <c r="AH444" s="12"/>
    </row>
    <row r="445" spans="32:34" s="1" customFormat="1" ht="12.75">
      <c r="AF445" s="12"/>
      <c r="AG445" s="12"/>
      <c r="AH445" s="12"/>
    </row>
    <row r="446" spans="32:34" s="1" customFormat="1" ht="12.75">
      <c r="AF446" s="12"/>
      <c r="AG446" s="12"/>
      <c r="AH446" s="12"/>
    </row>
    <row r="447" spans="32:34" s="1" customFormat="1" ht="12.75">
      <c r="AF447" s="12"/>
      <c r="AG447" s="12"/>
      <c r="AH447" s="12"/>
    </row>
    <row r="448" spans="32:34" s="1" customFormat="1" ht="12.75">
      <c r="AF448" s="12"/>
      <c r="AG448" s="12"/>
      <c r="AH448" s="12"/>
    </row>
    <row r="449" spans="32:34" s="1" customFormat="1" ht="12.75">
      <c r="AF449" s="12"/>
      <c r="AG449" s="12"/>
      <c r="AH449" s="12"/>
    </row>
    <row r="450" spans="32:34" s="1" customFormat="1" ht="12.75">
      <c r="AF450" s="12"/>
      <c r="AG450" s="12"/>
      <c r="AH450" s="12"/>
    </row>
    <row r="451" spans="32:34" s="1" customFormat="1" ht="12.75">
      <c r="AF451" s="12"/>
      <c r="AG451" s="12"/>
      <c r="AH451" s="12"/>
    </row>
    <row r="452" spans="32:34" s="1" customFormat="1" ht="12.75">
      <c r="AF452" s="12"/>
      <c r="AG452" s="12"/>
      <c r="AH452" s="12"/>
    </row>
    <row r="453" spans="32:34" s="1" customFormat="1" ht="12.75">
      <c r="AF453" s="12"/>
      <c r="AG453" s="12"/>
      <c r="AH453" s="12"/>
    </row>
    <row r="454" spans="32:34" s="1" customFormat="1" ht="12.75">
      <c r="AF454" s="12"/>
      <c r="AG454" s="12"/>
      <c r="AH454" s="12"/>
    </row>
    <row r="455" spans="32:34" s="1" customFormat="1" ht="12.75">
      <c r="AF455" s="12"/>
      <c r="AG455" s="12"/>
      <c r="AH455" s="12"/>
    </row>
    <row r="456" spans="32:34" s="1" customFormat="1" ht="12.75">
      <c r="AF456" s="12"/>
      <c r="AG456" s="12"/>
      <c r="AH456" s="12"/>
    </row>
    <row r="457" spans="32:34" s="1" customFormat="1" ht="12.75">
      <c r="AF457" s="12"/>
      <c r="AG457" s="12"/>
      <c r="AH457" s="12"/>
    </row>
    <row r="458" spans="32:34" s="1" customFormat="1" ht="12.75">
      <c r="AF458" s="12"/>
      <c r="AG458" s="12"/>
      <c r="AH458" s="12"/>
    </row>
    <row r="459" spans="32:34" s="1" customFormat="1" ht="12.75">
      <c r="AF459" s="12"/>
      <c r="AG459" s="12"/>
      <c r="AH459" s="12"/>
    </row>
    <row r="460" spans="32:34" s="1" customFormat="1" ht="12.75">
      <c r="AF460" s="12"/>
      <c r="AG460" s="12"/>
      <c r="AH460" s="12"/>
    </row>
    <row r="461" spans="32:34" s="1" customFormat="1" ht="12.75">
      <c r="AF461" s="12"/>
      <c r="AG461" s="12"/>
      <c r="AH461" s="12"/>
    </row>
    <row r="462" spans="32:34" s="1" customFormat="1" ht="12.75">
      <c r="AF462" s="12"/>
      <c r="AG462" s="12"/>
      <c r="AH462" s="12"/>
    </row>
    <row r="463" spans="32:34" s="1" customFormat="1" ht="12.75">
      <c r="AF463" s="12"/>
      <c r="AG463" s="12"/>
      <c r="AH463" s="12"/>
    </row>
    <row r="464" spans="32:34" s="1" customFormat="1" ht="12.75">
      <c r="AF464" s="12"/>
      <c r="AG464" s="12"/>
      <c r="AH464" s="12"/>
    </row>
    <row r="465" spans="32:34" s="1" customFormat="1" ht="12.75">
      <c r="AF465" s="12"/>
      <c r="AG465" s="12"/>
      <c r="AH465" s="12"/>
    </row>
    <row r="466" spans="32:34" s="1" customFormat="1" ht="12.75">
      <c r="AF466" s="12"/>
      <c r="AG466" s="12"/>
      <c r="AH466" s="12"/>
    </row>
    <row r="467" spans="32:34" s="1" customFormat="1" ht="12.75">
      <c r="AF467" s="12"/>
      <c r="AG467" s="12"/>
      <c r="AH467" s="12"/>
    </row>
    <row r="468" spans="32:34" s="1" customFormat="1" ht="12.75">
      <c r="AF468" s="12"/>
      <c r="AG468" s="12"/>
      <c r="AH468" s="12"/>
    </row>
    <row r="469" spans="32:34" s="1" customFormat="1" ht="12.75">
      <c r="AF469" s="12"/>
      <c r="AG469" s="12"/>
      <c r="AH469" s="12"/>
    </row>
    <row r="470" spans="32:34" s="1" customFormat="1" ht="12.75">
      <c r="AF470" s="12"/>
      <c r="AG470" s="12"/>
      <c r="AH470" s="12"/>
    </row>
    <row r="471" spans="32:34" s="1" customFormat="1" ht="12.75">
      <c r="AF471" s="12"/>
      <c r="AG471" s="12"/>
      <c r="AH471" s="12"/>
    </row>
    <row r="472" spans="32:34" s="1" customFormat="1" ht="12.75">
      <c r="AF472" s="12"/>
      <c r="AG472" s="12"/>
      <c r="AH472" s="12"/>
    </row>
    <row r="473" spans="32:34" s="1" customFormat="1" ht="12.75">
      <c r="AF473" s="12"/>
      <c r="AG473" s="12"/>
      <c r="AH473" s="12"/>
    </row>
    <row r="474" spans="32:34" s="1" customFormat="1" ht="12.75">
      <c r="AF474" s="12"/>
      <c r="AG474" s="12"/>
      <c r="AH474" s="12"/>
    </row>
    <row r="475" spans="32:34" s="1" customFormat="1" ht="12.75">
      <c r="AF475" s="12"/>
      <c r="AG475" s="12"/>
      <c r="AH475" s="12"/>
    </row>
    <row r="476" spans="32:34" s="1" customFormat="1" ht="12.75">
      <c r="AF476" s="12"/>
      <c r="AG476" s="12"/>
      <c r="AH476" s="12"/>
    </row>
    <row r="477" spans="32:34" s="1" customFormat="1" ht="12.75">
      <c r="AF477" s="12"/>
      <c r="AG477" s="12"/>
      <c r="AH477" s="12"/>
    </row>
    <row r="478" spans="32:34" s="1" customFormat="1" ht="12.75">
      <c r="AF478" s="12"/>
      <c r="AG478" s="12"/>
      <c r="AH478" s="12"/>
    </row>
    <row r="479" spans="32:34" s="1" customFormat="1" ht="12.75">
      <c r="AF479" s="12"/>
      <c r="AG479" s="12"/>
      <c r="AH479" s="12"/>
    </row>
    <row r="480" spans="32:34" s="1" customFormat="1" ht="12.75">
      <c r="AF480" s="12"/>
      <c r="AG480" s="12"/>
      <c r="AH480" s="12"/>
    </row>
    <row r="481" spans="32:34" s="1" customFormat="1" ht="12.75">
      <c r="AF481" s="12"/>
      <c r="AG481" s="12"/>
      <c r="AH481" s="12"/>
    </row>
    <row r="482" spans="32:34" s="1" customFormat="1" ht="12.75">
      <c r="AF482" s="12"/>
      <c r="AG482" s="12"/>
      <c r="AH482" s="12"/>
    </row>
    <row r="483" spans="32:34" s="1" customFormat="1" ht="12.75">
      <c r="AF483" s="12"/>
      <c r="AG483" s="12"/>
      <c r="AH483" s="12"/>
    </row>
    <row r="484" spans="32:34" s="1" customFormat="1" ht="12.75">
      <c r="AF484" s="12"/>
      <c r="AG484" s="12"/>
      <c r="AH484" s="12"/>
    </row>
    <row r="485" spans="32:34" s="1" customFormat="1" ht="12.75">
      <c r="AF485" s="12"/>
      <c r="AG485" s="12"/>
      <c r="AH485" s="12"/>
    </row>
    <row r="486" spans="32:34" s="1" customFormat="1" ht="12.75">
      <c r="AF486" s="12"/>
      <c r="AG486" s="12"/>
      <c r="AH486" s="12"/>
    </row>
    <row r="487" spans="32:34" s="1" customFormat="1" ht="12.75">
      <c r="AF487" s="12"/>
      <c r="AG487" s="12"/>
      <c r="AH487" s="12"/>
    </row>
    <row r="488" spans="32:34" s="1" customFormat="1" ht="12.75">
      <c r="AF488" s="12"/>
      <c r="AG488" s="12"/>
      <c r="AH488" s="12"/>
    </row>
    <row r="489" spans="32:34" s="1" customFormat="1" ht="12.75">
      <c r="AF489" s="12"/>
      <c r="AG489" s="12"/>
      <c r="AH489" s="12"/>
    </row>
    <row r="490" spans="32:34" s="1" customFormat="1" ht="12.75">
      <c r="AF490" s="12"/>
      <c r="AG490" s="12"/>
      <c r="AH490" s="12"/>
    </row>
    <row r="491" spans="32:34" s="1" customFormat="1" ht="12.75">
      <c r="AF491" s="12"/>
      <c r="AG491" s="12"/>
      <c r="AH491" s="12"/>
    </row>
    <row r="492" spans="32:34" s="1" customFormat="1" ht="12.75">
      <c r="AF492" s="12"/>
      <c r="AG492" s="12"/>
      <c r="AH492" s="12"/>
    </row>
    <row r="493" spans="32:34" s="1" customFormat="1" ht="12.75">
      <c r="AF493" s="12"/>
      <c r="AG493" s="12"/>
      <c r="AH493" s="12"/>
    </row>
    <row r="494" spans="32:34" s="1" customFormat="1" ht="12.75">
      <c r="AF494" s="12"/>
      <c r="AG494" s="12"/>
      <c r="AH494" s="12"/>
    </row>
    <row r="495" spans="32:34" s="1" customFormat="1" ht="12.75">
      <c r="AF495" s="12"/>
      <c r="AG495" s="12"/>
      <c r="AH495" s="12"/>
    </row>
    <row r="496" spans="32:34" s="1" customFormat="1" ht="12.75">
      <c r="AF496" s="12"/>
      <c r="AG496" s="12"/>
      <c r="AH496" s="12"/>
    </row>
    <row r="497" spans="32:34" s="1" customFormat="1" ht="12.75">
      <c r="AF497" s="12"/>
      <c r="AG497" s="12"/>
      <c r="AH497" s="12"/>
    </row>
    <row r="498" spans="32:34" s="1" customFormat="1" ht="12.75">
      <c r="AF498" s="12"/>
      <c r="AG498" s="12"/>
      <c r="AH498" s="12"/>
    </row>
    <row r="499" spans="32:34" s="1" customFormat="1" ht="12.75">
      <c r="AF499" s="12"/>
      <c r="AG499" s="12"/>
      <c r="AH499" s="12"/>
    </row>
    <row r="500" spans="32:34" s="1" customFormat="1" ht="12.75">
      <c r="AF500" s="12"/>
      <c r="AG500" s="12"/>
      <c r="AH500" s="12"/>
    </row>
    <row r="501" spans="32:34" s="1" customFormat="1" ht="12.75">
      <c r="AF501" s="12"/>
      <c r="AG501" s="12"/>
      <c r="AH501" s="12"/>
    </row>
    <row r="502" spans="32:34" s="1" customFormat="1" ht="12.75">
      <c r="AF502" s="12"/>
      <c r="AG502" s="12"/>
      <c r="AH502" s="12"/>
    </row>
    <row r="503" spans="32:34" s="1" customFormat="1" ht="12.75">
      <c r="AF503" s="12"/>
      <c r="AG503" s="12"/>
      <c r="AH503" s="12"/>
    </row>
    <row r="504" spans="32:34" s="1" customFormat="1" ht="12.75">
      <c r="AF504" s="12"/>
      <c r="AG504" s="12"/>
      <c r="AH504" s="12"/>
    </row>
    <row r="505" spans="32:34" s="1" customFormat="1" ht="12.75">
      <c r="AF505" s="12"/>
      <c r="AG505" s="12"/>
      <c r="AH505" s="12"/>
    </row>
    <row r="506" spans="32:34" s="1" customFormat="1" ht="12.75">
      <c r="AF506" s="12"/>
      <c r="AG506" s="12"/>
      <c r="AH506" s="12"/>
    </row>
    <row r="507" spans="32:34" s="1" customFormat="1" ht="12.75">
      <c r="AF507" s="12"/>
      <c r="AG507" s="12"/>
      <c r="AH507" s="12"/>
    </row>
    <row r="508" spans="32:34" s="1" customFormat="1" ht="12.75">
      <c r="AF508" s="12"/>
      <c r="AG508" s="12"/>
      <c r="AH508" s="12"/>
    </row>
    <row r="509" spans="32:34" s="1" customFormat="1" ht="12.75">
      <c r="AF509" s="12"/>
      <c r="AG509" s="12"/>
      <c r="AH509" s="12"/>
    </row>
    <row r="510" spans="32:34" s="1" customFormat="1" ht="12.75">
      <c r="AF510" s="12"/>
      <c r="AG510" s="12"/>
      <c r="AH510" s="12"/>
    </row>
    <row r="511" spans="32:34" s="1" customFormat="1" ht="12.75">
      <c r="AF511" s="12"/>
      <c r="AG511" s="12"/>
      <c r="AH511" s="12"/>
    </row>
    <row r="512" spans="32:34" s="1" customFormat="1" ht="12.75">
      <c r="AF512" s="12"/>
      <c r="AG512" s="12"/>
      <c r="AH512" s="12"/>
    </row>
    <row r="513" ht="12.75">
      <c r="B513" s="1"/>
    </row>
  </sheetData>
  <sheetProtection/>
  <mergeCells count="22">
    <mergeCell ref="B3:B6"/>
    <mergeCell ref="C6:D6"/>
    <mergeCell ref="E3:I3"/>
    <mergeCell ref="C4:D4"/>
    <mergeCell ref="B9:E9"/>
    <mergeCell ref="E4:I4"/>
    <mergeCell ref="V8:Y8"/>
    <mergeCell ref="C5:D5"/>
    <mergeCell ref="X5:Y5"/>
    <mergeCell ref="X7:Y7"/>
    <mergeCell ref="X6:Y6"/>
    <mergeCell ref="E5:I5"/>
    <mergeCell ref="AA1:AE1"/>
    <mergeCell ref="X2:Y2"/>
    <mergeCell ref="X3:Y3"/>
    <mergeCell ref="X4:Y4"/>
    <mergeCell ref="C3:D3"/>
    <mergeCell ref="T8:U8"/>
    <mergeCell ref="K4:M4"/>
    <mergeCell ref="N4:S4"/>
    <mergeCell ref="X1:Y1"/>
    <mergeCell ref="E6:I6"/>
  </mergeCells>
  <conditionalFormatting sqref="E3:I6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N4">
    <cfRule type="cellIs" priority="1" dxfId="0" operator="equal" stopIfTrue="1">
      <formula>""</formula>
    </cfRule>
  </conditionalFormatting>
  <dataValidations count="9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O11:O131 T11:T131 J11:J130">
      <formula1>$B$132:$B$166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80" r:id="rId4"/>
  <headerFooter alignWithMargins="0">
    <oddHeader>&amp;L姫路市民スポーツ大会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showRowColHeaders="0" zoomScalePageLayoutView="0" workbookViewId="0" topLeftCell="A1">
      <selection activeCell="B6" sqref="B6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2.75">
      <c r="A2" t="s">
        <v>79</v>
      </c>
      <c r="B2" t="s">
        <v>126</v>
      </c>
      <c r="C2">
        <v>2</v>
      </c>
      <c r="E2" t="s">
        <v>2</v>
      </c>
      <c r="F2">
        <v>28</v>
      </c>
    </row>
    <row r="3" spans="1:3" ht="12.75">
      <c r="A3" t="s">
        <v>123</v>
      </c>
      <c r="B3" t="s">
        <v>127</v>
      </c>
      <c r="C3">
        <v>6</v>
      </c>
    </row>
    <row r="4" spans="1:6" ht="12.75">
      <c r="A4" t="s">
        <v>124</v>
      </c>
      <c r="B4" t="s">
        <v>128</v>
      </c>
      <c r="C4">
        <v>8</v>
      </c>
      <c r="E4" t="s">
        <v>49</v>
      </c>
      <c r="F4">
        <v>25</v>
      </c>
    </row>
    <row r="5" spans="1:6" ht="12.75">
      <c r="A5" t="s">
        <v>80</v>
      </c>
      <c r="B5" t="s">
        <v>129</v>
      </c>
      <c r="C5">
        <v>73</v>
      </c>
      <c r="E5" t="s">
        <v>50</v>
      </c>
      <c r="F5">
        <v>26</v>
      </c>
    </row>
    <row r="6" spans="5:6" ht="12.75">
      <c r="E6" t="s">
        <v>51</v>
      </c>
      <c r="F6">
        <v>27</v>
      </c>
    </row>
    <row r="7" spans="5:6" ht="12.75">
      <c r="E7" t="s">
        <v>52</v>
      </c>
      <c r="F7">
        <v>29</v>
      </c>
    </row>
    <row r="8" spans="5:6" ht="12.75">
      <c r="E8" t="s">
        <v>53</v>
      </c>
      <c r="F8">
        <v>30</v>
      </c>
    </row>
    <row r="10" spans="5:6" ht="12.75">
      <c r="E10" t="s">
        <v>25</v>
      </c>
      <c r="F10">
        <v>1</v>
      </c>
    </row>
    <row r="11" spans="5:6" ht="12.75">
      <c r="E11" t="s">
        <v>26</v>
      </c>
      <c r="F11">
        <v>2</v>
      </c>
    </row>
    <row r="12" spans="5:6" ht="12.75">
      <c r="E12" t="s">
        <v>27</v>
      </c>
      <c r="F12">
        <v>3</v>
      </c>
    </row>
    <row r="13" spans="5:6" ht="12.75">
      <c r="E13" t="s">
        <v>28</v>
      </c>
      <c r="F13">
        <v>4</v>
      </c>
    </row>
    <row r="14" spans="5:6" ht="12.75">
      <c r="E14" t="s">
        <v>29</v>
      </c>
      <c r="F14">
        <v>5</v>
      </c>
    </row>
    <row r="15" spans="5:6" ht="12.75">
      <c r="E15" t="s">
        <v>30</v>
      </c>
      <c r="F15">
        <v>6</v>
      </c>
    </row>
    <row r="16" spans="5:6" ht="12.75">
      <c r="E16" t="s">
        <v>31</v>
      </c>
      <c r="F16">
        <v>7</v>
      </c>
    </row>
    <row r="17" spans="5:6" ht="12.75">
      <c r="E17" t="s">
        <v>32</v>
      </c>
      <c r="F17">
        <v>8</v>
      </c>
    </row>
    <row r="18" spans="5:6" ht="12.75">
      <c r="E18" t="s">
        <v>33</v>
      </c>
      <c r="F18">
        <v>9</v>
      </c>
    </row>
    <row r="19" spans="5:6" ht="12.75">
      <c r="E19" t="s">
        <v>34</v>
      </c>
      <c r="F19">
        <v>10</v>
      </c>
    </row>
    <row r="20" spans="5:6" ht="12.75">
      <c r="E20" t="s">
        <v>35</v>
      </c>
      <c r="F20">
        <v>11</v>
      </c>
    </row>
    <row r="21" spans="5:6" ht="12.75">
      <c r="E21" t="s">
        <v>36</v>
      </c>
      <c r="F21">
        <v>12</v>
      </c>
    </row>
    <row r="22" spans="5:6" ht="12.75">
      <c r="E22" t="s">
        <v>37</v>
      </c>
      <c r="F22">
        <v>13</v>
      </c>
    </row>
    <row r="23" spans="5:6" ht="12.75">
      <c r="E23" t="s">
        <v>38</v>
      </c>
      <c r="F23">
        <v>14</v>
      </c>
    </row>
    <row r="24" spans="5:6" ht="12.75">
      <c r="E24" t="s">
        <v>39</v>
      </c>
      <c r="F24">
        <v>15</v>
      </c>
    </row>
    <row r="25" spans="5:6" ht="12.75">
      <c r="E25" t="s">
        <v>40</v>
      </c>
      <c r="F25">
        <v>16</v>
      </c>
    </row>
    <row r="26" spans="5:6" ht="12.75">
      <c r="E26" t="s">
        <v>41</v>
      </c>
      <c r="F26">
        <v>17</v>
      </c>
    </row>
    <row r="27" spans="5:6" ht="12.75">
      <c r="E27" t="s">
        <v>42</v>
      </c>
      <c r="F27">
        <v>18</v>
      </c>
    </row>
    <row r="28" spans="5:6" ht="12.75">
      <c r="E28" t="s">
        <v>43</v>
      </c>
      <c r="F28">
        <v>19</v>
      </c>
    </row>
    <row r="29" spans="5:6" ht="12.75">
      <c r="E29" t="s">
        <v>44</v>
      </c>
      <c r="F29">
        <v>20</v>
      </c>
    </row>
    <row r="30" spans="5:6" ht="12.75">
      <c r="E30" t="s">
        <v>45</v>
      </c>
      <c r="F30">
        <v>21</v>
      </c>
    </row>
    <row r="31" spans="5:6" ht="12.75">
      <c r="E31" t="s">
        <v>46</v>
      </c>
      <c r="F31">
        <v>22</v>
      </c>
    </row>
    <row r="32" spans="5:6" ht="12.75">
      <c r="E32" t="s">
        <v>47</v>
      </c>
      <c r="F32">
        <v>23</v>
      </c>
    </row>
    <row r="33" spans="5:6" ht="12.75">
      <c r="E33" t="s">
        <v>48</v>
      </c>
      <c r="F33">
        <v>24</v>
      </c>
    </row>
    <row r="34" spans="5:6" ht="12.75">
      <c r="E34" t="s">
        <v>54</v>
      </c>
      <c r="F34">
        <v>31</v>
      </c>
    </row>
    <row r="35" spans="5:6" ht="12.75">
      <c r="E35" t="s">
        <v>55</v>
      </c>
      <c r="F35">
        <v>32</v>
      </c>
    </row>
    <row r="36" spans="5:6" ht="12.75">
      <c r="E36" t="s">
        <v>56</v>
      </c>
      <c r="F36">
        <v>33</v>
      </c>
    </row>
    <row r="37" spans="5:6" ht="12.75">
      <c r="E37" t="s">
        <v>57</v>
      </c>
      <c r="F37">
        <v>34</v>
      </c>
    </row>
    <row r="38" spans="5:6" ht="12.75">
      <c r="E38" t="s">
        <v>58</v>
      </c>
      <c r="F38">
        <v>35</v>
      </c>
    </row>
    <row r="39" spans="5:6" ht="12.75">
      <c r="E39" t="s">
        <v>59</v>
      </c>
      <c r="F39">
        <v>36</v>
      </c>
    </row>
    <row r="40" spans="5:6" ht="12.75">
      <c r="E40" t="s">
        <v>60</v>
      </c>
      <c r="F40">
        <v>37</v>
      </c>
    </row>
    <row r="41" spans="5:6" ht="12.75">
      <c r="E41" t="s">
        <v>61</v>
      </c>
      <c r="F41">
        <v>38</v>
      </c>
    </row>
    <row r="42" spans="5:6" ht="12.75">
      <c r="E42" t="s">
        <v>62</v>
      </c>
      <c r="F42">
        <v>39</v>
      </c>
    </row>
    <row r="43" spans="5:6" ht="12.75">
      <c r="E43" t="s">
        <v>63</v>
      </c>
      <c r="F43">
        <v>40</v>
      </c>
    </row>
    <row r="44" spans="5:6" ht="12.75">
      <c r="E44" t="s">
        <v>64</v>
      </c>
      <c r="F44">
        <v>41</v>
      </c>
    </row>
    <row r="45" spans="5:6" ht="12.75">
      <c r="E45" t="s">
        <v>65</v>
      </c>
      <c r="F45">
        <v>42</v>
      </c>
    </row>
    <row r="46" spans="5:6" ht="12.75">
      <c r="E46" t="s">
        <v>66</v>
      </c>
      <c r="F46">
        <v>43</v>
      </c>
    </row>
    <row r="47" spans="5:6" ht="12.75">
      <c r="E47" t="s">
        <v>67</v>
      </c>
      <c r="F47">
        <v>44</v>
      </c>
    </row>
    <row r="48" spans="5:6" ht="12.75">
      <c r="E48" t="s">
        <v>68</v>
      </c>
      <c r="F48">
        <v>45</v>
      </c>
    </row>
    <row r="49" spans="5:6" ht="12.75">
      <c r="E49" t="s">
        <v>69</v>
      </c>
      <c r="F49">
        <v>46</v>
      </c>
    </row>
    <row r="50" spans="5:6" ht="12.75">
      <c r="E50" t="s">
        <v>70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O1" sqref="O1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2.75">
      <c r="A1">
        <f>Sheet1!B9</f>
      </c>
      <c r="B1">
        <f>Sheet1!F9</f>
        <v>1</v>
      </c>
      <c r="O1"/>
    </row>
    <row r="2" spans="1:15" ht="12.7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20</v>
      </c>
      <c r="L2" t="s">
        <v>19</v>
      </c>
      <c r="M2" t="s">
        <v>18</v>
      </c>
      <c r="N2" t="s">
        <v>17</v>
      </c>
      <c r="O2" s="3" t="s">
        <v>24</v>
      </c>
    </row>
    <row r="3" spans="1:15" s="2" customFormat="1" ht="12.75">
      <c r="A3" s="2">
        <f>IF(B3="","",D3*100000000+E3*1000000+360000+G3)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IF(B3="","",Sheet1!$E$4)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2.75">
      <c r="A4" s="2">
        <f aca="true" t="shared" si="0" ref="A4:A67">IF(B4="","",D4*100000000+E4*1000000+360000+G4)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IF(B4="","",Sheet1!$E$4)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2.7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IF(B5="","",Sheet1!$E$4)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2.7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IF(B6="","",Sheet1!$E$4)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2.7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IF(B7="","",Sheet1!$E$4)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2.7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IF(B8="","",Sheet1!$E$4)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2.7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IF(B9="","",Sheet1!$E$4)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2.7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IF(B10="","",Sheet1!$E$4)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2.7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IF(B11="","",Sheet1!$E$4)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2.7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IF(B12="","",Sheet1!$E$4)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2.7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IF(B13="","",Sheet1!$E$4)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2.7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IF(B14="","",Sheet1!$E$4)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2.7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IF(B15="","",Sheet1!$E$4)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2.7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IF(B16="","",Sheet1!$E$4)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2.7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IF(B17="","",Sheet1!$E$4)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2.7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IF(B18="","",Sheet1!$E$4)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2.7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IF(B19="","",Sheet1!$E$4)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2.7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IF(B20="","",Sheet1!$E$4)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2.7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IF(B21="","",Sheet1!$E$4)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2.7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IF(B22="","",Sheet1!$E$4)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2.7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IF(B23="","",Sheet1!$E$4)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2.7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IF(B24="","",Sheet1!$E$4)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2.7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IF(B25="","",Sheet1!$E$4)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2.7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IF(B26="","",Sheet1!$E$4)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2.7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IF(B27="","",Sheet1!$E$4)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2.7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IF(B28="","",Sheet1!$E$4)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2.7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IF(B29="","",Sheet1!$E$4)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2.7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IF(B30="","",Sheet1!$E$4)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2.7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IF(B31="","",Sheet1!$E$4)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2.7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IF(B32="","",Sheet1!$E$4)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2.7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IF(B33="","",Sheet1!$E$4)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2.7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IF(B34="","",Sheet1!$E$4)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2.7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IF(B35="","",Sheet1!$E$4)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2.7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IF(B36="","",Sheet1!$E$4)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2.7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IF(B37="","",Sheet1!$E$4)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2.7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IF(B38="","",Sheet1!$E$4)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2.7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IF(B39="","",Sheet1!$E$4)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2.7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IF(B40="","",Sheet1!$E$4)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2.7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IF(B41="","",Sheet1!$E$4)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2.7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IF(B42="","",Sheet1!$E$4)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2.7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IF(B43="","",Sheet1!$E$4)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2.7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IF(B44="","",Sheet1!$E$4)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2.7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IF(B45="","",Sheet1!$E$4)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2.7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IF(B46="","",Sheet1!$E$4)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2.7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IF(B47="","",Sheet1!$E$4)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2.7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IF(B48="","",Sheet1!$E$4)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2.7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IF(B49="","",Sheet1!$E$4)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2.7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IF(B50="","",Sheet1!$E$4)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2.7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IF(B51="","",Sheet1!$E$4)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2.7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IF(B52="","",Sheet1!$E$4)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2.7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IF(B53="","",Sheet1!$E$4)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2.7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IF(B54="","",Sheet1!$E$4)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2.7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IF(B55="","",Sheet1!$E$4)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2.7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IF(B56="","",Sheet1!$E$4)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2.7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IF(B57="","",Sheet1!$E$4)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2.7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IF(B58="","",Sheet1!$E$4)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2.7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IF(B59="","",Sheet1!$E$4)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2.7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IF(B60="","",Sheet1!$E$4)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2.7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IF(B61="","",Sheet1!$E$4)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2.7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IF(B62="","",Sheet1!$E$4)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2.7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IF(B63="","",Sheet1!$E$4)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2.7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IF(B64="","",Sheet1!$E$4)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2.7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IF(B65="","",Sheet1!$E$4)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2.7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IF(B66="","",Sheet1!$E$4)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2.7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IF(B67="","",Sheet1!$E$4)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2.75">
      <c r="A68" s="2">
        <f aca="true" t="shared" si="1" ref="A68:A122">IF(B68="","",D68*100000000+E68*1000000+360000+G68)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IF(B68="","",Sheet1!$E$4)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2.7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IF(B69="","",Sheet1!$E$4)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2.7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IF(B70="","",Sheet1!$E$4)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2.7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IF(B71="","",Sheet1!$E$4)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2.7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IF(B72="","",Sheet1!$E$4)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2.7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IF(B73="","",Sheet1!$E$4)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2.7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IF(B74="","",Sheet1!$E$4)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2.7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IF(B75="","",Sheet1!$E$4)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2.7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IF(B76="","",Sheet1!$E$4)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2.7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IF(B77="","",Sheet1!$E$4)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2.7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IF(B78="","",Sheet1!$E$4)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2.7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IF(B79="","",Sheet1!$E$4)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2.7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IF(B80="","",Sheet1!$E$4)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2.7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IF(B81="","",Sheet1!$E$4)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2.7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IF(B82="","",Sheet1!$E$4)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2.7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IF(B83="","",Sheet1!$E$4)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2.7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IF(B84="","",Sheet1!$E$4)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2.7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IF(B85="","",Sheet1!$E$4)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2.7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IF(B86="","",Sheet1!$E$4)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2.7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IF(B87="","",Sheet1!$E$4)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2.7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IF(B88="","",Sheet1!$E$4)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2.7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IF(B89="","",Sheet1!$E$4)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2.7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IF(B90="","",Sheet1!$E$4)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2.7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IF(B91="","",Sheet1!$E$4)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2.7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IF(B92="","",Sheet1!$E$4)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2.7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IF(B93="","",Sheet1!$E$4)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2.7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IF(B94="","",Sheet1!$E$4)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2.7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IF(B95="","",Sheet1!$E$4)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2.7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IF(B96="","",Sheet1!$E$4)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2.7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IF(B97="","",Sheet1!$E$4)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2.7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IF(B98="","",Sheet1!$E$4)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2.7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IF(B99="","",Sheet1!$E$4)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2.7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IF(B100="","",Sheet1!$E$4)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2.7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IF(B101="","",Sheet1!$E$4)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2.7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IF(B102="","",Sheet1!$E$4)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2.7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IF(B103="","",Sheet1!$E$4)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2.7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IF(B104="","",Sheet1!$E$4)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2.7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IF(B105="","",Sheet1!$E$4)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2.7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IF(B106="","",Sheet1!$E$4)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2.7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IF(B107="","",Sheet1!$E$4)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2.7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IF(B108="","",Sheet1!$E$4)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2.7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IF(B109="","",Sheet1!$E$4)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2.7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IF(B110="","",Sheet1!$E$4)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2.7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IF(B111="","",Sheet1!$E$4)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2.7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IF(B112="","",Sheet1!$E$4)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2.7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IF(B113="","",Sheet1!$E$4)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2.7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IF(B114="","",Sheet1!$E$4)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2.7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IF(B115="","",Sheet1!$E$4)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2.7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IF(B116="","",Sheet1!$E$4)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2.7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IF(B117="","",Sheet1!$E$4)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2.7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IF(B118="","",Sheet1!$E$4)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2.7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IF(B119="","",Sheet1!$E$4)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2.7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IF(B120="","",Sheet1!$E$4)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2.7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IF(B121="","",Sheet1!$E$4)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2.7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IF(B122="","",Sheet1!$E$4)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2023-06-14T03:17:15Z</cp:lastPrinted>
  <dcterms:created xsi:type="dcterms:W3CDTF">2004-02-07T22:02:52Z</dcterms:created>
  <dcterms:modified xsi:type="dcterms:W3CDTF">2024-07-03T03:52:19Z</dcterms:modified>
  <cp:category/>
  <cp:version/>
  <cp:contentType/>
  <cp:contentStatus/>
</cp:coreProperties>
</file>