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<sst xmlns="http://schemas.openxmlformats.org/spreadsheetml/2006/main" count="465" uniqueCount="457">
  <si>
    <t>性別</t>
  </si>
  <si>
    <t>手動</t>
  </si>
  <si>
    <t>走幅跳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</si>
  <si>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</si>
  <si>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</si>
  <si>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</si>
  <si>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</si>
  <si>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</si>
  <si>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</si>
  <si>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</si>
  <si>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</si>
  <si>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</si>
  <si>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</si>
  <si>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</si>
  <si>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</si>
  <si>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</si>
  <si>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</si>
  <si>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</si>
  <si>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</si>
  <si>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</si>
  <si>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</si>
  <si>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</si>
  <si>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</si>
  <si>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</si>
  <si>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女
マイル</t>
  </si>
  <si>
    <t>混成
得点</t>
  </si>
  <si>
    <t>混成・リレー以外</t>
  </si>
  <si>
    <t>konsei</t>
  </si>
  <si>
    <t>（必ず、下の①～⑥のボタンを押して処理を進めてください）</t>
  </si>
  <si>
    <t>チーム合計金額</t>
  </si>
  <si>
    <t>数</t>
  </si>
  <si>
    <t>金額小計</t>
  </si>
  <si>
    <t>個人種目</t>
  </si>
  <si>
    <t>単価</t>
  </si>
  <si>
    <t>100ｍ</t>
  </si>
  <si>
    <t>00200 0</t>
  </si>
  <si>
    <t>●</t>
  </si>
  <si>
    <t>▲</t>
  </si>
  <si>
    <t>★</t>
  </si>
  <si>
    <t>▼</t>
  </si>
  <si>
    <t>申込責任者：</t>
  </si>
  <si>
    <t>緊急連絡先（携帯番号）：</t>
  </si>
  <si>
    <t>帯同審判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</si>
  <si>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</si>
  <si>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</si>
  <si>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</si>
  <si>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</si>
  <si>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</si>
  <si>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</si>
  <si>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</si>
  <si>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</si>
  <si>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</si>
  <si>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</si>
  <si>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</si>
  <si>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</si>
  <si>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</si>
  <si>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育英中学校</t>
  </si>
  <si>
    <t>中央中学校</t>
  </si>
  <si>
    <t>日新中学校</t>
  </si>
  <si>
    <t>城内中学校</t>
  </si>
  <si>
    <t>啓明中学校</t>
  </si>
  <si>
    <t>大庄東中学校</t>
  </si>
  <si>
    <t>小田北中学校</t>
  </si>
  <si>
    <t>小田南中学校</t>
  </si>
  <si>
    <t>若草中学校</t>
  </si>
  <si>
    <t>立花中学校</t>
  </si>
  <si>
    <t>塚口中学校</t>
  </si>
  <si>
    <t>園田中学校</t>
  </si>
  <si>
    <t>武庫中学校</t>
  </si>
  <si>
    <t>大成中学校</t>
  </si>
  <si>
    <t>大庄北中学校</t>
  </si>
  <si>
    <t>大庄西中学校</t>
  </si>
  <si>
    <t>園田東中学校</t>
  </si>
  <si>
    <t>百合学院中学校</t>
  </si>
  <si>
    <t>南武庫之荘中学校</t>
  </si>
  <si>
    <t>常陽中学校</t>
  </si>
  <si>
    <t>武庫東中学校</t>
  </si>
  <si>
    <t>小園中学校</t>
  </si>
  <si>
    <t>園田学園中学校</t>
  </si>
  <si>
    <t>尼崎朝鮮中学校</t>
  </si>
  <si>
    <t>西宮浜中学校</t>
  </si>
  <si>
    <t>浜脇中学校</t>
  </si>
  <si>
    <t>大社中学校</t>
  </si>
  <si>
    <t>苦楽園中学校</t>
  </si>
  <si>
    <t>上ヶ原中学校</t>
  </si>
  <si>
    <t>甲陵中学校</t>
  </si>
  <si>
    <t>平木中学校</t>
  </si>
  <si>
    <t>甲武中学校</t>
  </si>
  <si>
    <t>瓦木中学校</t>
  </si>
  <si>
    <t>上甲子園中学校</t>
  </si>
  <si>
    <t>今津中学校</t>
  </si>
  <si>
    <t>鳴尾中学校</t>
  </si>
  <si>
    <t>浜甲子園中学校</t>
  </si>
  <si>
    <t>学文中学校</t>
  </si>
  <si>
    <t>山口中学校</t>
  </si>
  <si>
    <t>塩瀬中学校</t>
  </si>
  <si>
    <t>鳴尾南中学校</t>
  </si>
  <si>
    <t>真砂中学校</t>
  </si>
  <si>
    <t>深津中学校</t>
  </si>
  <si>
    <t>高須中学校</t>
  </si>
  <si>
    <t>関西学院中学校</t>
  </si>
  <si>
    <t>武庫川大附中学校</t>
  </si>
  <si>
    <t>甲陽学院中学校</t>
  </si>
  <si>
    <t>報徳学園中学校</t>
  </si>
  <si>
    <t>甲子園学院中学校</t>
  </si>
  <si>
    <t>夙川学院中学校</t>
  </si>
  <si>
    <t>仁川学院中学校</t>
  </si>
  <si>
    <t>精道中学校</t>
  </si>
  <si>
    <t>山手中学校</t>
  </si>
  <si>
    <t>潮見中学校</t>
  </si>
  <si>
    <t>甲南中学校</t>
  </si>
  <si>
    <t>芦屋学園中学校</t>
  </si>
  <si>
    <t>宝塚第一中学校</t>
  </si>
  <si>
    <t>宝梅中学校</t>
  </si>
  <si>
    <t>宝塚中学校</t>
  </si>
  <si>
    <t>永尾中学校</t>
  </si>
  <si>
    <t>西谷中学校</t>
  </si>
  <si>
    <t>高司中学校</t>
  </si>
  <si>
    <t>南ひばりｶﾞ丘中学校</t>
  </si>
  <si>
    <t>安倉中学校</t>
  </si>
  <si>
    <t>小林聖心女中学校</t>
  </si>
  <si>
    <t>光が丘中学校</t>
  </si>
  <si>
    <t>中山五月台中学校</t>
  </si>
  <si>
    <t>御殿山中学校</t>
  </si>
  <si>
    <t>山手台中学校</t>
  </si>
  <si>
    <t>清和台中学校</t>
  </si>
  <si>
    <t>明峰中学校</t>
  </si>
  <si>
    <t>川西南中学校</t>
  </si>
  <si>
    <t>川西中学校</t>
  </si>
  <si>
    <t>多田中学校</t>
  </si>
  <si>
    <t>東谷中学校</t>
  </si>
  <si>
    <t>中谷中学校</t>
  </si>
  <si>
    <t>六瀬中学校</t>
  </si>
  <si>
    <t>緑台中学校</t>
  </si>
  <si>
    <t>猪名川中学校</t>
  </si>
  <si>
    <t>伊丹東中学校</t>
  </si>
  <si>
    <t>伊丹西中学校</t>
  </si>
  <si>
    <t>伊丹南中学校</t>
  </si>
  <si>
    <t>伊丹北中学校</t>
  </si>
  <si>
    <t>天王寺川中学校</t>
  </si>
  <si>
    <t>松崎中学校</t>
  </si>
  <si>
    <t>荒牧中学校</t>
  </si>
  <si>
    <t>笹原中学校</t>
  </si>
  <si>
    <t>向洋中学校</t>
  </si>
  <si>
    <t>本庄中学校</t>
  </si>
  <si>
    <t>魚崎中学校</t>
  </si>
  <si>
    <t>本山中学校</t>
  </si>
  <si>
    <t>住吉中学校</t>
  </si>
  <si>
    <t>御影中学校</t>
  </si>
  <si>
    <t>本山南中学校</t>
  </si>
  <si>
    <t>鷹匠中学校</t>
  </si>
  <si>
    <t>鳥帽子中学校</t>
  </si>
  <si>
    <t>原田中学校</t>
  </si>
  <si>
    <t>長峰中学校</t>
  </si>
  <si>
    <t>上野中学校</t>
  </si>
  <si>
    <t>筒井台中学校</t>
  </si>
  <si>
    <t>葺合中学校</t>
  </si>
  <si>
    <t>布引中学校</t>
  </si>
  <si>
    <t>楠中学校</t>
  </si>
  <si>
    <t>神戸生田中学校</t>
  </si>
  <si>
    <t>渚中学校</t>
  </si>
  <si>
    <t>港島中学校</t>
  </si>
  <si>
    <t>湊中学校</t>
  </si>
  <si>
    <t>夢野中学校</t>
  </si>
  <si>
    <t>湊川中学校</t>
  </si>
  <si>
    <t>兵庫中学校</t>
  </si>
  <si>
    <t>須佐野中学校</t>
  </si>
  <si>
    <t>吉田中学校</t>
  </si>
  <si>
    <t>有馬中学校</t>
  </si>
  <si>
    <t>唐櫃中学校</t>
  </si>
  <si>
    <t>大池中学校</t>
  </si>
  <si>
    <t>山田中学校</t>
  </si>
  <si>
    <t>広陵中学校</t>
  </si>
  <si>
    <t>桜の宮中学校</t>
  </si>
  <si>
    <t>小部中学校</t>
  </si>
  <si>
    <t>鈴蘭台中学校</t>
  </si>
  <si>
    <t>星和台中学校</t>
  </si>
  <si>
    <t>鵯台中学校</t>
  </si>
  <si>
    <t>八多中学校</t>
  </si>
  <si>
    <t>大沢中学校</t>
  </si>
  <si>
    <t>淡河中学校</t>
  </si>
  <si>
    <t>北神戸中学校</t>
  </si>
  <si>
    <t>雲雀丘中学校</t>
  </si>
  <si>
    <t>丸山中学校</t>
  </si>
  <si>
    <t>西代中学校</t>
  </si>
  <si>
    <t>高取台中学校</t>
  </si>
  <si>
    <t>駒ｹ林中学校</t>
  </si>
  <si>
    <t>長田中学校</t>
  </si>
  <si>
    <t>太田中学校</t>
  </si>
  <si>
    <t>鷹取中学校</t>
  </si>
  <si>
    <t>飛松中学校</t>
  </si>
  <si>
    <t>高倉中学校</t>
  </si>
  <si>
    <t>横尾中学校</t>
  </si>
  <si>
    <t>友が丘中学校</t>
  </si>
  <si>
    <t>東落合中学校</t>
  </si>
  <si>
    <t>白川台中学校</t>
  </si>
  <si>
    <t>西落合中学校</t>
  </si>
  <si>
    <t>竜が台中学校</t>
  </si>
  <si>
    <t>須磨北中学校</t>
  </si>
  <si>
    <t>桃山台中学校</t>
  </si>
  <si>
    <t>塩屋中学校</t>
  </si>
  <si>
    <t>垂水東中学校</t>
  </si>
  <si>
    <t>福田中学校</t>
  </si>
  <si>
    <t>垂水中学校</t>
  </si>
  <si>
    <t>歌敷山中学校</t>
  </si>
  <si>
    <t>多聞東中学校</t>
  </si>
  <si>
    <t>舞子中学校</t>
  </si>
  <si>
    <t>神陵台中学校</t>
  </si>
  <si>
    <t>本多聞中学校</t>
  </si>
  <si>
    <t>神戸長坂中学校</t>
  </si>
  <si>
    <t>伊川谷中学校</t>
  </si>
  <si>
    <t>櫨谷中学校</t>
  </si>
  <si>
    <t>桜が丘中学校</t>
  </si>
  <si>
    <t>押部谷中学校</t>
  </si>
  <si>
    <t>玉津中学校</t>
  </si>
  <si>
    <t>王塚台中学校</t>
  </si>
  <si>
    <t>平野中学校</t>
  </si>
  <si>
    <t>神出中学校</t>
  </si>
  <si>
    <t>岩岡中学校</t>
  </si>
  <si>
    <t>太山寺中学校</t>
  </si>
  <si>
    <t>神大附住吉中学校</t>
  </si>
  <si>
    <t>甲南女中学校</t>
  </si>
  <si>
    <t>灘中学校</t>
  </si>
  <si>
    <t>六甲中学校</t>
  </si>
  <si>
    <t>松蔭中学校</t>
  </si>
  <si>
    <t>神戸山手女子中学校</t>
  </si>
  <si>
    <t>親和中学校</t>
  </si>
  <si>
    <t>滝川中学校</t>
  </si>
  <si>
    <t>啓明学院中学校</t>
  </si>
  <si>
    <t>大原中学校</t>
  </si>
  <si>
    <t>有野中学校</t>
  </si>
  <si>
    <t>有野北中学校</t>
  </si>
  <si>
    <t>西神中学校</t>
  </si>
  <si>
    <t>星陵台中学校</t>
  </si>
  <si>
    <t>井吹台中学校</t>
  </si>
  <si>
    <t>須磨学園中学校</t>
  </si>
  <si>
    <t>錦城中学校</t>
  </si>
  <si>
    <t>朝霧中学校</t>
  </si>
  <si>
    <t>大蔵中学校</t>
  </si>
  <si>
    <t>衣川中学校</t>
  </si>
  <si>
    <t>野々池中学校</t>
  </si>
  <si>
    <t>望海中学校</t>
  </si>
  <si>
    <t>大久保中学校</t>
  </si>
  <si>
    <t>明石高丘中学校</t>
  </si>
  <si>
    <t>江井島中学校</t>
  </si>
  <si>
    <t>魚住中学校</t>
  </si>
  <si>
    <t>魚住東中学校</t>
  </si>
  <si>
    <t>二見中学校</t>
  </si>
  <si>
    <t>大久保北中学校</t>
  </si>
  <si>
    <t>神大附明石中学校</t>
  </si>
  <si>
    <t>加古川中学校</t>
  </si>
  <si>
    <t>氷丘中学校</t>
  </si>
  <si>
    <t>加古川山手中学校</t>
  </si>
  <si>
    <t>加古川中部中学校</t>
  </si>
  <si>
    <t>平岡中学校</t>
  </si>
  <si>
    <t>平岡南中学校</t>
  </si>
  <si>
    <t>浜の宮中学校</t>
  </si>
  <si>
    <t>別府中学校</t>
  </si>
  <si>
    <t>両荘中学校</t>
  </si>
  <si>
    <t>神吉中学校</t>
  </si>
  <si>
    <t>志方中学校</t>
  </si>
  <si>
    <t>陵南中学校</t>
  </si>
  <si>
    <t>宝殿中学校</t>
  </si>
  <si>
    <t>西脇中学校</t>
  </si>
  <si>
    <t>西脇東中学校</t>
  </si>
  <si>
    <t>西脇南中学校</t>
  </si>
  <si>
    <t>三木中学校</t>
  </si>
  <si>
    <t>別所中学校</t>
  </si>
  <si>
    <t>志染中学校</t>
  </si>
  <si>
    <t>星陽中学校</t>
  </si>
  <si>
    <t>緑が丘中学校</t>
  </si>
  <si>
    <t>自由が丘中学校</t>
  </si>
  <si>
    <t>三木東中学校</t>
  </si>
  <si>
    <t>吉川中学校</t>
  </si>
  <si>
    <t>高砂中学校</t>
  </si>
  <si>
    <t>荒井中学校</t>
  </si>
  <si>
    <t>鹿島中学校</t>
  </si>
  <si>
    <t>竜山中学校</t>
  </si>
  <si>
    <t>松陽中学校</t>
  </si>
  <si>
    <t>白陵中学校</t>
  </si>
  <si>
    <t>河合中学校</t>
  </si>
  <si>
    <t>小野南中学校</t>
  </si>
  <si>
    <t>小野中学校</t>
  </si>
  <si>
    <t>旭丘中学校</t>
  </si>
  <si>
    <t>北条中学校</t>
  </si>
  <si>
    <t>善防中学校</t>
  </si>
  <si>
    <t>加西中学校</t>
  </si>
  <si>
    <t>泉中学校</t>
  </si>
  <si>
    <t>社中学校</t>
  </si>
  <si>
    <t>滝野中学校</t>
  </si>
  <si>
    <t>東条中学校</t>
  </si>
  <si>
    <t>兵教大附属中学校</t>
  </si>
  <si>
    <t>中町中学校</t>
  </si>
  <si>
    <t>加美中学校</t>
  </si>
  <si>
    <t>八千代中学校</t>
  </si>
  <si>
    <t>黒田庄中学校</t>
  </si>
  <si>
    <t>稲美中学校</t>
  </si>
  <si>
    <t>稲美北中学校</t>
  </si>
  <si>
    <t>播磨中学校</t>
  </si>
  <si>
    <t>播磨南中学校</t>
  </si>
  <si>
    <t>増位中学校</t>
  </si>
  <si>
    <t>広嶺中学校</t>
  </si>
  <si>
    <t>姫路高丘中学校</t>
  </si>
  <si>
    <t>大白書中学校</t>
  </si>
  <si>
    <t>東光中学校</t>
  </si>
  <si>
    <t>琴陵中学校</t>
  </si>
  <si>
    <t>山陽中学校</t>
  </si>
  <si>
    <t>姫路灘中学校</t>
  </si>
  <si>
    <t>飾磨東中学校</t>
  </si>
  <si>
    <t>飾磨中部中学校</t>
  </si>
  <si>
    <t>飾磨西中学校</t>
  </si>
  <si>
    <t>広畑中学校</t>
  </si>
  <si>
    <t>網干中学校</t>
  </si>
  <si>
    <t>朝日中学校</t>
  </si>
  <si>
    <t>神南中学校</t>
  </si>
  <si>
    <t>城山中学校</t>
  </si>
  <si>
    <t>花田中学校</t>
  </si>
  <si>
    <t>福崎西中学校</t>
  </si>
  <si>
    <t>神崎中学校</t>
  </si>
  <si>
    <t>鶴居中学校</t>
  </si>
  <si>
    <t>市川中学校</t>
  </si>
  <si>
    <t>瀬加中学校</t>
  </si>
  <si>
    <t>福崎東中学校</t>
  </si>
  <si>
    <t>香寺中学校</t>
  </si>
  <si>
    <t>大河内中学校</t>
  </si>
  <si>
    <t>家島中学校</t>
  </si>
  <si>
    <t>坊勢中学校</t>
  </si>
  <si>
    <t>置塩中学校</t>
  </si>
  <si>
    <t>鹿谷中学校</t>
  </si>
  <si>
    <t>菅野中学校</t>
  </si>
  <si>
    <t>賢明女子中学校</t>
  </si>
  <si>
    <t>淳心中学校</t>
  </si>
  <si>
    <t>林田中学校</t>
  </si>
  <si>
    <t>夢前中学校</t>
  </si>
  <si>
    <t>姫路東中学校</t>
  </si>
  <si>
    <t>城乾中学校</t>
  </si>
  <si>
    <t>大的中学校</t>
  </si>
  <si>
    <t>安室中学校</t>
  </si>
  <si>
    <t>書写中学校</t>
  </si>
  <si>
    <t>大津中学校</t>
  </si>
  <si>
    <t>相生中学校</t>
  </si>
  <si>
    <t>那波中学校</t>
  </si>
  <si>
    <t>双葉中学校</t>
  </si>
  <si>
    <t>矢野川中学校</t>
  </si>
  <si>
    <t>赤穂中学校</t>
  </si>
  <si>
    <t>赤穂東中学校</t>
  </si>
  <si>
    <t>赤穂西中学校</t>
  </si>
  <si>
    <t>坂越中学校</t>
  </si>
  <si>
    <t>有年中学校</t>
  </si>
  <si>
    <t>上郡中学校</t>
  </si>
  <si>
    <t>龍野東中学校</t>
  </si>
  <si>
    <t>龍野西中学校</t>
  </si>
  <si>
    <t>播磨高原東中学校</t>
  </si>
  <si>
    <t>新宮中学校</t>
  </si>
  <si>
    <t>太子東中学校</t>
  </si>
  <si>
    <t>太子西中学校</t>
  </si>
  <si>
    <t>揖保川中学校</t>
  </si>
  <si>
    <t>御津中学校</t>
  </si>
  <si>
    <t>佐用中学校</t>
  </si>
  <si>
    <t>上月中学校</t>
  </si>
  <si>
    <t>上津中学校</t>
  </si>
  <si>
    <t>三日月中学校</t>
  </si>
  <si>
    <t>山崎南中学校</t>
  </si>
  <si>
    <t>安富中学校</t>
  </si>
  <si>
    <t>一宮南中学校</t>
  </si>
  <si>
    <t>一宮北中学校</t>
  </si>
  <si>
    <t>波賀中学校</t>
  </si>
  <si>
    <t>千種中学校</t>
  </si>
  <si>
    <t>三土中学校</t>
  </si>
  <si>
    <t>山崎西中学校</t>
  </si>
  <si>
    <t>山崎東中学校</t>
  </si>
  <si>
    <t>三田学園中学校</t>
  </si>
  <si>
    <t>上野台中学校</t>
  </si>
  <si>
    <t>八景中学校</t>
  </si>
  <si>
    <t>三田長坂中学校</t>
  </si>
  <si>
    <t>狭間中学校</t>
  </si>
  <si>
    <t>けやき台中学校</t>
  </si>
  <si>
    <t>富士中学校</t>
  </si>
  <si>
    <t>藍中学校</t>
  </si>
  <si>
    <t>ゆりのき台中学校</t>
  </si>
  <si>
    <t>篠山中学校</t>
  </si>
  <si>
    <t>篠山東中学校</t>
  </si>
  <si>
    <t>西紀中学校</t>
  </si>
  <si>
    <t>丹南中学校</t>
  </si>
  <si>
    <t>今田中学校</t>
  </si>
  <si>
    <t>柏原中学校</t>
  </si>
  <si>
    <t>山南中学校</t>
  </si>
  <si>
    <t>和田中学校</t>
  </si>
  <si>
    <t>氷上中学校</t>
  </si>
  <si>
    <t>青垣中学校</t>
  </si>
  <si>
    <t>春日中学校</t>
  </si>
  <si>
    <t>市島中学校</t>
  </si>
  <si>
    <t>洲浜中学校</t>
  </si>
  <si>
    <t>青雲中学校</t>
  </si>
  <si>
    <t>由良中学校</t>
  </si>
  <si>
    <t>中川原中学校</t>
  </si>
  <si>
    <t>安乎中学校</t>
  </si>
  <si>
    <t>柳学園中学校</t>
  </si>
  <si>
    <t>広田中学校</t>
  </si>
  <si>
    <t>倭文中学校</t>
  </si>
  <si>
    <t>御原中学校</t>
  </si>
  <si>
    <t>辰美中学校</t>
  </si>
  <si>
    <t>三原中学校</t>
  </si>
  <si>
    <t>沼島中学校</t>
  </si>
  <si>
    <t>南淡中学校</t>
  </si>
  <si>
    <t>岩屋中学校</t>
  </si>
  <si>
    <t>一宮中学校</t>
  </si>
  <si>
    <t>北淡東中学校</t>
  </si>
  <si>
    <t>北淡西中学校</t>
  </si>
  <si>
    <t>五色中学校</t>
  </si>
  <si>
    <t>東浦中学校</t>
  </si>
  <si>
    <t>津名中学校</t>
  </si>
  <si>
    <t>豊岡南中学校</t>
  </si>
  <si>
    <t>豊岡北中学校</t>
  </si>
  <si>
    <t>港中学校</t>
  </si>
  <si>
    <t>城崎中学校</t>
  </si>
  <si>
    <t>森本中学校</t>
  </si>
  <si>
    <t>竹野中学校</t>
  </si>
  <si>
    <t>香住第一中学校</t>
  </si>
  <si>
    <t>香住第二中学校</t>
  </si>
  <si>
    <t>日高東中学校</t>
  </si>
  <si>
    <t>日高西中学校</t>
  </si>
  <si>
    <t>出石中学校</t>
  </si>
  <si>
    <t>但東中学校</t>
  </si>
  <si>
    <t>但東北中学校</t>
  </si>
  <si>
    <t>養父中学校</t>
  </si>
  <si>
    <t>大屋中学校</t>
  </si>
  <si>
    <t>関宮中学校</t>
  </si>
  <si>
    <t>八鹿中学校</t>
  </si>
  <si>
    <t>青渓中学校</t>
  </si>
  <si>
    <t>和田山中学校</t>
  </si>
  <si>
    <t>梁瀬中学校</t>
  </si>
  <si>
    <t>朝来中学校</t>
  </si>
  <si>
    <t>生野中学校</t>
  </si>
  <si>
    <t>兎塚中学校</t>
  </si>
  <si>
    <t>村岡中学校</t>
  </si>
  <si>
    <t>小代中学校</t>
  </si>
  <si>
    <t>射添中学校</t>
  </si>
  <si>
    <t>温泉中学校</t>
  </si>
  <si>
    <t>照来中学校</t>
  </si>
  <si>
    <t>八田中学校</t>
  </si>
  <si>
    <t>浜坂中学校</t>
  </si>
  <si>
    <t>砲丸中学（5.0kg）</t>
  </si>
  <si>
    <t>砲丸女中学（2.72kg）</t>
  </si>
  <si>
    <t>氏　　　　名</t>
  </si>
  <si>
    <t>所属陸協</t>
  </si>
  <si>
    <t>07305 0</t>
  </si>
  <si>
    <t>08305 0</t>
  </si>
  <si>
    <t>08505 0</t>
  </si>
  <si>
    <t>四郷学院</t>
  </si>
  <si>
    <t>白鷺小中学校</t>
  </si>
  <si>
    <t>豊富小中学校</t>
  </si>
  <si>
    <t>チャレンジ記録会　大会出場システム〔兵庫県中体連加盟校用〕</t>
  </si>
  <si>
    <t>800ｍ(女子)</t>
  </si>
  <si>
    <t>00600 0</t>
  </si>
  <si>
    <t>1500ｍ(男子)</t>
  </si>
  <si>
    <t>00800 0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</si>
</sst>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 applyProtection="1">
      <alignment/>
      <protection hidden="1"/>
    </xf>
    <xf numFmtId="0" fontId="57" fillId="0" borderId="0" xfId="0" applyNumberFormat="1" applyFont="1" applyFill="1" applyAlignment="1">
      <alignment/>
    </xf>
    <xf numFmtId="0" fontId="57" fillId="34" borderId="0" xfId="0" applyNumberFormat="1" applyFont="1" applyFill="1" applyAlignment="1">
      <alignment/>
    </xf>
    <xf numFmtId="0" fontId="57" fillId="34" borderId="0" xfId="0" applyNumberFormat="1" applyFont="1" applyFill="1" applyAlignment="1" applyProtection="1">
      <alignment/>
      <protection hidden="1"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18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/>
    </xf>
    <xf numFmtId="0" fontId="17" fillId="35" borderId="47" xfId="0" applyFont="1" applyFill="1" applyBorder="1" applyAlignment="1">
      <alignment horizontal="center"/>
    </xf>
    <xf numFmtId="0" fontId="17" fillId="35" borderId="36" xfId="0" applyFont="1" applyFill="1" applyBorder="1" applyAlignment="1">
      <alignment horizontal="center"/>
    </xf>
    <xf numFmtId="0" fontId="17" fillId="35" borderId="48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17" fillId="35" borderId="50" xfId="0" applyFont="1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4" xfId="0" applyFont="1" applyFill="1" applyBorder="1" applyAlignment="1">
      <alignment horizontal="center"/>
    </xf>
    <xf numFmtId="0" fontId="20" fillId="35" borderId="55" xfId="0" applyFont="1" applyFill="1" applyBorder="1" applyAlignment="1">
      <alignment horizontal="center"/>
    </xf>
    <xf numFmtId="0" fontId="0" fillId="35" borderId="33" xfId="0" applyFill="1" applyBorder="1" applyAlignment="1">
      <alignment horizontal="center" shrinkToFit="1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>
      <alignment horizontal="center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④～⑤以降に修正のあった場合には、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④～⑤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0"/>
  <sheetViews>
    <sheetView showGridLines="0" showRowColHeaders="0" tabSelected="1" workbookViewId="0" topLeftCell="A1">
      <selection activeCell="S16" sqref="S16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452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02" t="s">
        <v>444</v>
      </c>
      <c r="N2" s="102"/>
      <c r="O2" s="102"/>
      <c r="P2" s="102"/>
      <c r="Q2" s="102"/>
      <c r="R2" s="102" t="s">
        <v>445</v>
      </c>
      <c r="S2" s="102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95"/>
      <c r="C3" s="96"/>
      <c r="D3" s="97"/>
      <c r="E3" s="110"/>
      <c r="F3" s="111"/>
      <c r="G3" s="111"/>
      <c r="H3" s="112"/>
      <c r="I3" s="53"/>
      <c r="J3" s="53"/>
      <c r="K3" s="99" t="s">
        <v>42</v>
      </c>
      <c r="L3" s="100"/>
      <c r="M3" s="119"/>
      <c r="N3" s="120"/>
      <c r="O3" s="120"/>
      <c r="P3" s="120"/>
      <c r="Q3" s="120"/>
      <c r="R3" s="121"/>
      <c r="S3" s="122"/>
      <c r="T3" s="53"/>
      <c r="U3" s="54" t="s">
        <v>30</v>
      </c>
      <c r="V3" s="54" t="s">
        <v>33</v>
      </c>
      <c r="W3" s="101" t="s">
        <v>31</v>
      </c>
      <c r="X3" s="101"/>
      <c r="Y3" s="53"/>
      <c r="Z3" s="109"/>
      <c r="AA3" s="109"/>
      <c r="AB3" s="109"/>
      <c r="AC3" s="109"/>
      <c r="AD3" s="53"/>
    </row>
    <row r="4" spans="1:30" ht="24" customHeight="1">
      <c r="A4" s="53"/>
      <c r="B4" s="89" t="s">
        <v>40</v>
      </c>
      <c r="C4" s="90"/>
      <c r="D4" s="91"/>
      <c r="E4" s="113"/>
      <c r="F4" s="114"/>
      <c r="G4" s="114"/>
      <c r="H4" s="115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/>
      <c r="U4" s="56">
        <f>F9</f>
        <v>0</v>
      </c>
      <c r="V4" s="57"/>
      <c r="W4" s="98">
        <f>U4*V4</f>
        <v>0</v>
      </c>
      <c r="X4" s="98"/>
      <c r="Y4" s="58"/>
      <c r="Z4" s="59"/>
      <c r="AA4" s="59"/>
      <c r="AB4" s="59"/>
      <c r="AC4" s="59" t="s">
        <v>24</v>
      </c>
      <c r="AD4" s="53"/>
    </row>
    <row r="5" spans="1:30" ht="24" customHeight="1" thickBot="1">
      <c r="A5" s="53"/>
      <c r="B5" s="92" t="s">
        <v>41</v>
      </c>
      <c r="C5" s="93"/>
      <c r="D5" s="94"/>
      <c r="E5" s="116"/>
      <c r="F5" s="117"/>
      <c r="G5" s="117"/>
      <c r="H5" s="118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/>
      <c r="U5" s="56">
        <f>SUM(Z5:AC5)</f>
        <v>0</v>
      </c>
      <c r="V5" s="57"/>
      <c r="W5" s="98">
        <f>U5*V5</f>
        <v>0</v>
      </c>
      <c r="X5" s="98"/>
      <c r="Y5" s="58"/>
      <c r="Z5" s="60">
        <f>INT(COUNTIF(Z11:Z130,"●")/4)</f>
        <v>0</v>
      </c>
      <c r="AA5" s="60"/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32</v>
      </c>
      <c r="U6" s="56">
        <f>SUM(X11:X130)</f>
        <v>0</v>
      </c>
      <c r="V6" s="57">
        <v>400</v>
      </c>
      <c r="W6" s="98">
        <f>U6*V6</f>
        <v>0</v>
      </c>
      <c r="X6" s="98"/>
      <c r="Y6" s="58"/>
      <c r="Z6" s="106" t="s">
        <v>29</v>
      </c>
      <c r="AA6" s="107"/>
      <c r="AB6" s="107"/>
      <c r="AC6" s="108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98"/>
      <c r="X7" s="98"/>
      <c r="Y7" s="58"/>
      <c r="Z7" s="103">
        <f>SUM(W4:X6)</f>
        <v>0</v>
      </c>
      <c r="AA7" s="104"/>
      <c r="AB7" s="104"/>
      <c r="AC7" s="105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88" t="str">
        <f>IF(E3="左のボタンから選択して下さい","",E3&amp;"（"&amp;E4&amp;" "&amp;E5&amp;"）")</f>
        <v>（ ）</v>
      </c>
      <c r="C9" s="88"/>
      <c r="D9" s="88"/>
      <c r="E9" s="88"/>
      <c r="F9" s="63"/>
      <c r="W9" s="37" t="s">
        <v>26</v>
      </c>
      <c r="X9" t="s">
        <v>18</v>
      </c>
      <c r="Z9" s="64" t="s">
        <v>23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49</v>
      </c>
      <c r="B10" s="83" t="s">
        <v>50</v>
      </c>
      <c r="C10" s="74" t="s">
        <v>43</v>
      </c>
      <c r="D10" s="74" t="s">
        <v>44</v>
      </c>
      <c r="E10" s="74" t="s">
        <v>45</v>
      </c>
      <c r="F10" s="74" t="s">
        <v>46</v>
      </c>
      <c r="G10" s="75" t="s">
        <v>47</v>
      </c>
      <c r="H10" s="78" t="s">
        <v>0</v>
      </c>
      <c r="I10" s="84" t="s">
        <v>51</v>
      </c>
      <c r="J10" s="74" t="s">
        <v>48</v>
      </c>
      <c r="K10" s="76" t="s">
        <v>52</v>
      </c>
      <c r="L10" s="76" t="s">
        <v>53</v>
      </c>
      <c r="M10" s="78" t="s">
        <v>1</v>
      </c>
      <c r="N10" s="84" t="s">
        <v>54</v>
      </c>
      <c r="O10" s="74" t="s">
        <v>48</v>
      </c>
      <c r="P10" s="76" t="s">
        <v>52</v>
      </c>
      <c r="Q10" s="76" t="s">
        <v>53</v>
      </c>
      <c r="R10" s="78" t="s">
        <v>1</v>
      </c>
      <c r="S10" s="84" t="s">
        <v>55</v>
      </c>
      <c r="T10" s="74" t="s">
        <v>48</v>
      </c>
      <c r="U10" s="76" t="s">
        <v>52</v>
      </c>
      <c r="V10" s="76" t="s">
        <v>53</v>
      </c>
      <c r="W10" s="79" t="s">
        <v>1</v>
      </c>
      <c r="X10" s="80" t="s">
        <v>13</v>
      </c>
      <c r="Z10" s="29"/>
      <c r="AA10" s="30"/>
      <c r="AB10" s="72"/>
      <c r="AC10" s="68" t="s">
        <v>17</v>
      </c>
      <c r="AD10" s="30" t="s">
        <v>25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3</v>
      </c>
      <c r="D132" s="49" t="s">
        <v>14</v>
      </c>
      <c r="E132" s="49" t="s">
        <v>16</v>
      </c>
      <c r="F132" s="49" t="s">
        <v>36</v>
      </c>
      <c r="G132" s="49" t="s">
        <v>37</v>
      </c>
      <c r="H132" s="49" t="s">
        <v>38</v>
      </c>
      <c r="I132" s="49" t="s">
        <v>39</v>
      </c>
    </row>
    <row r="133" spans="2:4" s="49" customFormat="1" ht="12.75">
      <c r="B133" s="66" t="str">
        <f>IF(Sheet2!A3="","",Sheet2!A3)</f>
        <v>800ｍ(女子)</v>
      </c>
      <c r="C133" s="49">
        <v>2</v>
      </c>
      <c r="D133" s="49" t="s">
        <v>15</v>
      </c>
    </row>
    <row r="134" spans="2:3" s="49" customFormat="1" ht="12.75">
      <c r="B134" s="66" t="str">
        <f>IF(Sheet2!A4="","",Sheet2!A4)</f>
        <v>1500ｍ(男子)</v>
      </c>
      <c r="C134" s="49">
        <v>1</v>
      </c>
    </row>
    <row r="135" s="49" customFormat="1" ht="12.75">
      <c r="B135" s="66" t="str">
        <f>IF(Sheet2!A5="","",Sheet2!A5)</f>
        <v>走幅跳</v>
      </c>
    </row>
    <row r="136" s="49" customFormat="1" ht="12.75">
      <c r="B136" s="66" t="str">
        <f>IF(Sheet2!A6="","",Sheet2!A6)</f>
        <v>砲丸中学（5.0kg）</v>
      </c>
    </row>
    <row r="137" s="49" customFormat="1" ht="12.75">
      <c r="B137" s="66" t="str">
        <f>IF(Sheet2!A7="","",Sheet2!A7)</f>
        <v>砲丸女中学（2.72kg）</v>
      </c>
    </row>
    <row r="138" s="49" customFormat="1" ht="12.75">
      <c r="B138" s="66"/>
    </row>
    <row r="139" s="49" customFormat="1" ht="12.75">
      <c r="B139" s="66"/>
    </row>
    <row r="140" s="49" customFormat="1" ht="12.75">
      <c r="B140" s="66">
        <f>IF(Sheet2!A8="","",Sheet2!A8)</f>
      </c>
    </row>
    <row r="141" s="49" customFormat="1" ht="12.75">
      <c r="B141" s="66">
        <f>IF(Sheet2!A9="","",Sheet2!A9)</f>
      </c>
    </row>
    <row r="142" s="49" customFormat="1" ht="12.75">
      <c r="B142" s="66">
        <f>IF(Sheet2!A10="","",Sheet2!A10)</f>
      </c>
    </row>
    <row r="143" s="49" customFormat="1" ht="12.75">
      <c r="B143" s="50">
        <f>IF(Sheet2!A11="","",Sheet2!A11)</f>
      </c>
    </row>
    <row r="144" s="49" customFormat="1" ht="12.75">
      <c r="B144" s="50">
        <f>IF(Sheet2!A12="","",Sheet2!A12)</f>
      </c>
    </row>
    <row r="145" s="49" customFormat="1" ht="12.75">
      <c r="B145" s="50">
        <f>IF(Sheet2!A13="","",Sheet2!A13)</f>
      </c>
    </row>
    <row r="146" s="49" customFormat="1" ht="12.75">
      <c r="B146" s="50">
        <f>IF(Sheet2!A14="","",Sheet2!A14)</f>
      </c>
    </row>
    <row r="147" s="49" customFormat="1" ht="12.75">
      <c r="B147" s="50">
        <f>IF(Sheet2!A15="","",Sheet2!A15)</f>
      </c>
    </row>
    <row r="148" s="49" customFormat="1" ht="12.75">
      <c r="B148" s="50">
        <f>IF(Sheet2!A16="","",Sheet2!A16)</f>
      </c>
    </row>
    <row r="149" s="49" customFormat="1" ht="12.75">
      <c r="B149" s="50">
        <f>IF(Sheet2!A17="","",Sheet2!A17)</f>
      </c>
    </row>
    <row r="150" s="49" customFormat="1" ht="12.75">
      <c r="B150" s="50">
        <f>IF(Sheet2!A18="","",Sheet2!A18)</f>
      </c>
    </row>
    <row r="151" s="49" customFormat="1" ht="12.75">
      <c r="B151" s="50">
        <f>IF(Sheet2!A19="","",Sheet2!A19)</f>
      </c>
    </row>
    <row r="152" s="49" customFormat="1" ht="12.75">
      <c r="B152" s="50">
        <f>IF(Sheet2!A20="","",Sheet2!A20)</f>
      </c>
    </row>
    <row r="153" s="49" customFormat="1" ht="12.75">
      <c r="B153" s="50">
        <f>IF(Sheet2!A21="","",Sheet2!A21)</f>
      </c>
    </row>
    <row r="154" s="49" customFormat="1" ht="12.75">
      <c r="B154" s="50">
        <f>IF(Sheet2!A22="","",Sheet2!A22)</f>
      </c>
    </row>
    <row r="155" s="49" customFormat="1" ht="12.75">
      <c r="B155" s="50">
        <f>IF(Sheet2!A23="","",Sheet2!A23)</f>
      </c>
    </row>
    <row r="156" s="49" customFormat="1" ht="12.75">
      <c r="B156" s="50">
        <f>IF(Sheet2!A24="","",Sheet2!A24)</f>
      </c>
    </row>
    <row r="157" s="49" customFormat="1" ht="12.75">
      <c r="B157" s="47"/>
    </row>
    <row r="158" s="49" customFormat="1" ht="12.75">
      <c r="B158" s="47"/>
    </row>
    <row r="159" s="49" customFormat="1" ht="12.75">
      <c r="B159" s="47">
        <f>IF(Sheet2!A28="","",Sheet2!A28)</f>
      </c>
    </row>
    <row r="160" s="49" customFormat="1" ht="12.75">
      <c r="B160" s="47">
        <f>IF(Sheet2!A29="","",Sheet2!A29)</f>
      </c>
    </row>
    <row r="161" s="49" customFormat="1" ht="12.75">
      <c r="B161" s="39"/>
    </row>
    <row r="162" s="49" customFormat="1" ht="12.75">
      <c r="B162" s="20"/>
    </row>
    <row r="163" s="48" customFormat="1" ht="12.75">
      <c r="B163" s="20"/>
    </row>
    <row r="164" spans="1:8" s="48" customFormat="1" ht="12.75">
      <c r="A164" s="46"/>
      <c r="B164" s="20"/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20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20"/>
      <c r="C166" s="46"/>
      <c r="D166" s="46"/>
      <c r="E166" s="46"/>
      <c r="F166" s="46"/>
      <c r="G166" s="46"/>
      <c r="H166" s="46"/>
    </row>
    <row r="167" s="46" customFormat="1" ht="12.75">
      <c r="B167" s="20"/>
    </row>
    <row r="168" s="38" customFormat="1" ht="12.75">
      <c r="B168" s="20"/>
    </row>
    <row r="169" s="1" customFormat="1" ht="12.75">
      <c r="B169" s="20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>
      <c r="B504"/>
    </row>
    <row r="505" s="1" customFormat="1" ht="12.75">
      <c r="B505"/>
    </row>
    <row r="506" s="1" customFormat="1" ht="12.75">
      <c r="B506"/>
    </row>
    <row r="507" s="1" customFormat="1" ht="12.75">
      <c r="B507"/>
    </row>
    <row r="508" s="1" customFormat="1" ht="12.75">
      <c r="B508"/>
    </row>
    <row r="509" s="1" customFormat="1" ht="12.75">
      <c r="B509"/>
    </row>
    <row r="510" s="1" customFormat="1" ht="12.75">
      <c r="B510"/>
    </row>
  </sheetData>
  <sheetProtection/>
  <mergeCells count="20"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N11:N130 I11:I130">
      <formula1>$B$132:$B$137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3" r:id="rId4"/>
  <headerFooter alignWithMargins="0">
    <oddHeader>&amp;Lﾁｬﾚﾝｼﾞ記録会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90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s="87" t="s">
        <v>34</v>
      </c>
      <c r="B2" s="87" t="s">
        <v>35</v>
      </c>
      <c r="C2" s="87">
        <v>2</v>
      </c>
      <c r="G2" s="85">
        <v>101</v>
      </c>
      <c r="H2" s="86" t="s">
        <v>56</v>
      </c>
      <c r="I2" t="str">
        <f>G2&amp;H2</f>
        <v>101育英中学校</v>
      </c>
    </row>
    <row r="3" spans="1:9" ht="12.75">
      <c r="A3" s="87" t="s">
        <v>453</v>
      </c>
      <c r="B3" s="87" t="s">
        <v>454</v>
      </c>
      <c r="C3" s="87">
        <v>8</v>
      </c>
      <c r="G3" s="85">
        <v>102</v>
      </c>
      <c r="H3" s="86" t="s">
        <v>57</v>
      </c>
      <c r="I3" t="str">
        <f aca="true" t="shared" si="0" ref="I3:I66">G3&amp;H3</f>
        <v>102中央中学校</v>
      </c>
    </row>
    <row r="4" spans="1:9" ht="12.75">
      <c r="A4" s="87" t="s">
        <v>455</v>
      </c>
      <c r="B4" s="87" t="s">
        <v>456</v>
      </c>
      <c r="C4" s="87">
        <v>10</v>
      </c>
      <c r="G4" s="85">
        <v>103</v>
      </c>
      <c r="H4" s="86" t="s">
        <v>58</v>
      </c>
      <c r="I4" t="str">
        <f t="shared" si="0"/>
        <v>103日新中学校</v>
      </c>
    </row>
    <row r="5" spans="1:9" ht="12.75">
      <c r="A5" s="87" t="s">
        <v>2</v>
      </c>
      <c r="B5" s="87" t="s">
        <v>446</v>
      </c>
      <c r="C5" s="87">
        <v>73</v>
      </c>
      <c r="G5" s="85">
        <v>105</v>
      </c>
      <c r="H5" s="86" t="s">
        <v>59</v>
      </c>
      <c r="I5" t="str">
        <f t="shared" si="0"/>
        <v>105城内中学校</v>
      </c>
    </row>
    <row r="6" spans="1:9" ht="12.75">
      <c r="A6" s="87" t="s">
        <v>442</v>
      </c>
      <c r="B6" s="87" t="s">
        <v>447</v>
      </c>
      <c r="C6" s="87">
        <v>83</v>
      </c>
      <c r="G6" s="85">
        <v>106</v>
      </c>
      <c r="H6" s="86" t="s">
        <v>60</v>
      </c>
      <c r="I6" t="str">
        <f t="shared" si="0"/>
        <v>106啓明中学校</v>
      </c>
    </row>
    <row r="7" spans="1:9" ht="12.75">
      <c r="A7" s="87" t="s">
        <v>443</v>
      </c>
      <c r="B7" s="87" t="s">
        <v>448</v>
      </c>
      <c r="C7" s="87">
        <v>85</v>
      </c>
      <c r="G7" s="85">
        <v>107</v>
      </c>
      <c r="H7" s="86" t="s">
        <v>61</v>
      </c>
      <c r="I7" t="str">
        <f t="shared" si="0"/>
        <v>107大庄東中学校</v>
      </c>
    </row>
    <row r="8" spans="1:9" ht="12.75">
      <c r="A8" s="87"/>
      <c r="B8" s="87"/>
      <c r="C8" s="87"/>
      <c r="G8" s="85">
        <v>108</v>
      </c>
      <c r="H8" s="86" t="s">
        <v>62</v>
      </c>
      <c r="I8" t="str">
        <f t="shared" si="0"/>
        <v>108小田北中学校</v>
      </c>
    </row>
    <row r="9" spans="1:9" ht="12.75">
      <c r="A9" s="87"/>
      <c r="B9" s="87"/>
      <c r="C9" s="87"/>
      <c r="G9" s="85">
        <v>109</v>
      </c>
      <c r="H9" s="86" t="s">
        <v>63</v>
      </c>
      <c r="I9" t="str">
        <f t="shared" si="0"/>
        <v>109小田南中学校</v>
      </c>
    </row>
    <row r="10" spans="1:9" ht="12.75">
      <c r="A10" s="87"/>
      <c r="B10" s="87"/>
      <c r="C10" s="87"/>
      <c r="G10" s="85">
        <v>110</v>
      </c>
      <c r="H10" s="86" t="s">
        <v>64</v>
      </c>
      <c r="I10" t="str">
        <f t="shared" si="0"/>
        <v>110若草中学校</v>
      </c>
    </row>
    <row r="11" spans="7:9" ht="12.75">
      <c r="G11" s="85">
        <v>111</v>
      </c>
      <c r="H11" s="86" t="s">
        <v>65</v>
      </c>
      <c r="I11" t="str">
        <f t="shared" si="0"/>
        <v>111立花中学校</v>
      </c>
    </row>
    <row r="12" spans="7:9" ht="12.75">
      <c r="G12" s="85">
        <v>112</v>
      </c>
      <c r="H12" s="86" t="s">
        <v>66</v>
      </c>
      <c r="I12" t="str">
        <f t="shared" si="0"/>
        <v>112塚口中学校</v>
      </c>
    </row>
    <row r="13" spans="7:9" ht="12.75">
      <c r="G13" s="85">
        <v>113</v>
      </c>
      <c r="H13" s="86" t="s">
        <v>67</v>
      </c>
      <c r="I13" t="str">
        <f t="shared" si="0"/>
        <v>113園田中学校</v>
      </c>
    </row>
    <row r="14" spans="7:9" ht="12.75">
      <c r="G14" s="85">
        <v>114</v>
      </c>
      <c r="H14" s="86" t="s">
        <v>68</v>
      </c>
      <c r="I14" t="str">
        <f t="shared" si="0"/>
        <v>114武庫中学校</v>
      </c>
    </row>
    <row r="15" spans="7:9" ht="12.75">
      <c r="G15" s="85">
        <v>115</v>
      </c>
      <c r="H15" s="86" t="s">
        <v>69</v>
      </c>
      <c r="I15" t="str">
        <f t="shared" si="0"/>
        <v>115大成中学校</v>
      </c>
    </row>
    <row r="16" spans="7:9" ht="12.75">
      <c r="G16" s="85">
        <v>116</v>
      </c>
      <c r="H16" s="86" t="s">
        <v>70</v>
      </c>
      <c r="I16" t="str">
        <f t="shared" si="0"/>
        <v>116大庄北中学校</v>
      </c>
    </row>
    <row r="17" spans="7:9" ht="12.75">
      <c r="G17" s="85">
        <v>117</v>
      </c>
      <c r="H17" s="86" t="s">
        <v>71</v>
      </c>
      <c r="I17" t="str">
        <f t="shared" si="0"/>
        <v>117大庄西中学校</v>
      </c>
    </row>
    <row r="18" spans="7:9" ht="12.75">
      <c r="G18" s="85">
        <v>118</v>
      </c>
      <c r="H18" s="86" t="s">
        <v>72</v>
      </c>
      <c r="I18" t="str">
        <f t="shared" si="0"/>
        <v>118園田東中学校</v>
      </c>
    </row>
    <row r="19" spans="7:9" ht="12.75">
      <c r="G19" s="85">
        <v>119</v>
      </c>
      <c r="H19" s="86" t="s">
        <v>73</v>
      </c>
      <c r="I19" t="str">
        <f t="shared" si="0"/>
        <v>119百合学院中学校</v>
      </c>
    </row>
    <row r="20" spans="7:9" ht="12.75">
      <c r="G20" s="85">
        <v>120</v>
      </c>
      <c r="H20" s="86" t="s">
        <v>74</v>
      </c>
      <c r="I20" t="str">
        <f t="shared" si="0"/>
        <v>120南武庫之荘中学校</v>
      </c>
    </row>
    <row r="21" spans="7:9" ht="12.75">
      <c r="G21" s="85">
        <v>121</v>
      </c>
      <c r="H21" s="86" t="s">
        <v>75</v>
      </c>
      <c r="I21" t="str">
        <f t="shared" si="0"/>
        <v>121常陽中学校</v>
      </c>
    </row>
    <row r="22" spans="7:9" ht="12.75">
      <c r="G22" s="85">
        <v>122</v>
      </c>
      <c r="H22" s="86" t="s">
        <v>76</v>
      </c>
      <c r="I22" t="str">
        <f t="shared" si="0"/>
        <v>122武庫東中学校</v>
      </c>
    </row>
    <row r="23" spans="7:9" ht="12.75">
      <c r="G23" s="85">
        <v>123</v>
      </c>
      <c r="H23" s="86" t="s">
        <v>77</v>
      </c>
      <c r="I23" t="str">
        <f t="shared" si="0"/>
        <v>123小園中学校</v>
      </c>
    </row>
    <row r="24" spans="7:9" ht="12.75">
      <c r="G24" s="85">
        <v>124</v>
      </c>
      <c r="H24" s="86" t="s">
        <v>78</v>
      </c>
      <c r="I24" t="str">
        <f t="shared" si="0"/>
        <v>124園田学園中学校</v>
      </c>
    </row>
    <row r="25" spans="7:9" ht="12.75">
      <c r="G25" s="85">
        <v>125</v>
      </c>
      <c r="H25" s="86" t="s">
        <v>79</v>
      </c>
      <c r="I25" t="str">
        <f t="shared" si="0"/>
        <v>125尼崎朝鮮中学校</v>
      </c>
    </row>
    <row r="26" spans="7:9" ht="12.75">
      <c r="G26" s="85">
        <v>127</v>
      </c>
      <c r="H26" s="86" t="s">
        <v>80</v>
      </c>
      <c r="I26" t="str">
        <f t="shared" si="0"/>
        <v>127西宮浜中学校</v>
      </c>
    </row>
    <row r="27" spans="7:9" ht="12.75">
      <c r="G27" s="85">
        <v>128</v>
      </c>
      <c r="H27" s="86" t="s">
        <v>81</v>
      </c>
      <c r="I27" t="str">
        <f t="shared" si="0"/>
        <v>128浜脇中学校</v>
      </c>
    </row>
    <row r="28" spans="7:9" ht="12.75">
      <c r="G28" s="85">
        <v>129</v>
      </c>
      <c r="H28" s="86" t="s">
        <v>82</v>
      </c>
      <c r="I28" t="str">
        <f t="shared" si="0"/>
        <v>129大社中学校</v>
      </c>
    </row>
    <row r="29" spans="7:9" ht="12.75">
      <c r="G29" s="85">
        <v>130</v>
      </c>
      <c r="H29" s="86" t="s">
        <v>83</v>
      </c>
      <c r="I29" t="str">
        <f t="shared" si="0"/>
        <v>130苦楽園中学校</v>
      </c>
    </row>
    <row r="30" spans="7:9" ht="12.75">
      <c r="G30" s="85">
        <v>131</v>
      </c>
      <c r="H30" s="86" t="s">
        <v>84</v>
      </c>
      <c r="I30" t="str">
        <f t="shared" si="0"/>
        <v>131上ヶ原中学校</v>
      </c>
    </row>
    <row r="31" spans="7:9" ht="12.75">
      <c r="G31" s="85">
        <v>132</v>
      </c>
      <c r="H31" s="86" t="s">
        <v>85</v>
      </c>
      <c r="I31" t="str">
        <f t="shared" si="0"/>
        <v>132甲陵中学校</v>
      </c>
    </row>
    <row r="32" spans="7:9" ht="12.75">
      <c r="G32" s="85">
        <v>133</v>
      </c>
      <c r="H32" s="86" t="s">
        <v>86</v>
      </c>
      <c r="I32" t="str">
        <f t="shared" si="0"/>
        <v>133平木中学校</v>
      </c>
    </row>
    <row r="33" spans="7:9" ht="12.75">
      <c r="G33" s="85">
        <v>134</v>
      </c>
      <c r="H33" s="86" t="s">
        <v>87</v>
      </c>
      <c r="I33" t="str">
        <f t="shared" si="0"/>
        <v>134甲武中学校</v>
      </c>
    </row>
    <row r="34" spans="7:9" ht="12.75">
      <c r="G34" s="85">
        <v>135</v>
      </c>
      <c r="H34" s="86" t="s">
        <v>88</v>
      </c>
      <c r="I34" t="str">
        <f t="shared" si="0"/>
        <v>135瓦木中学校</v>
      </c>
    </row>
    <row r="35" spans="7:9" ht="12.75">
      <c r="G35" s="85">
        <v>136</v>
      </c>
      <c r="H35" s="86" t="s">
        <v>89</v>
      </c>
      <c r="I35" t="str">
        <f t="shared" si="0"/>
        <v>136上甲子園中学校</v>
      </c>
    </row>
    <row r="36" spans="7:9" ht="12.75">
      <c r="G36" s="85">
        <v>137</v>
      </c>
      <c r="H36" s="86" t="s">
        <v>90</v>
      </c>
      <c r="I36" t="str">
        <f t="shared" si="0"/>
        <v>137今津中学校</v>
      </c>
    </row>
    <row r="37" spans="7:9" ht="12.75">
      <c r="G37" s="85">
        <v>138</v>
      </c>
      <c r="H37" s="86" t="s">
        <v>91</v>
      </c>
      <c r="I37" t="str">
        <f t="shared" si="0"/>
        <v>138鳴尾中学校</v>
      </c>
    </row>
    <row r="38" spans="7:9" ht="12.75">
      <c r="G38" s="85">
        <v>139</v>
      </c>
      <c r="H38" s="86" t="s">
        <v>92</v>
      </c>
      <c r="I38" t="str">
        <f t="shared" si="0"/>
        <v>139浜甲子園中学校</v>
      </c>
    </row>
    <row r="39" spans="7:9" ht="12.75">
      <c r="G39" s="85">
        <v>140</v>
      </c>
      <c r="H39" s="86" t="s">
        <v>93</v>
      </c>
      <c r="I39" t="str">
        <f t="shared" si="0"/>
        <v>140学文中学校</v>
      </c>
    </row>
    <row r="40" spans="7:9" ht="12.75">
      <c r="G40" s="85">
        <v>141</v>
      </c>
      <c r="H40" s="86" t="s">
        <v>94</v>
      </c>
      <c r="I40" t="str">
        <f t="shared" si="0"/>
        <v>141山口中学校</v>
      </c>
    </row>
    <row r="41" spans="7:9" ht="12.75">
      <c r="G41" s="85">
        <v>142</v>
      </c>
      <c r="H41" s="86" t="s">
        <v>95</v>
      </c>
      <c r="I41" t="str">
        <f t="shared" si="0"/>
        <v>142塩瀬中学校</v>
      </c>
    </row>
    <row r="42" spans="7:9" ht="12.75">
      <c r="G42" s="85">
        <v>143</v>
      </c>
      <c r="H42" s="86" t="s">
        <v>96</v>
      </c>
      <c r="I42" t="str">
        <f t="shared" si="0"/>
        <v>143鳴尾南中学校</v>
      </c>
    </row>
    <row r="43" spans="7:9" ht="12.75">
      <c r="G43" s="85">
        <v>144</v>
      </c>
      <c r="H43" s="86" t="s">
        <v>97</v>
      </c>
      <c r="I43" t="str">
        <f t="shared" si="0"/>
        <v>144真砂中学校</v>
      </c>
    </row>
    <row r="44" spans="7:9" ht="12.75">
      <c r="G44" s="85">
        <v>145</v>
      </c>
      <c r="H44" s="86" t="s">
        <v>98</v>
      </c>
      <c r="I44" t="str">
        <f t="shared" si="0"/>
        <v>145深津中学校</v>
      </c>
    </row>
    <row r="45" spans="7:9" ht="12.75">
      <c r="G45" s="85">
        <v>146</v>
      </c>
      <c r="H45" s="86" t="s">
        <v>99</v>
      </c>
      <c r="I45" t="str">
        <f t="shared" si="0"/>
        <v>146高須中学校</v>
      </c>
    </row>
    <row r="46" spans="7:9" ht="12.75">
      <c r="G46" s="85">
        <v>147</v>
      </c>
      <c r="H46" s="86" t="s">
        <v>100</v>
      </c>
      <c r="I46" t="str">
        <f t="shared" si="0"/>
        <v>147関西学院中学校</v>
      </c>
    </row>
    <row r="47" spans="7:9" ht="12.75">
      <c r="G47" s="85">
        <v>148</v>
      </c>
      <c r="H47" s="86" t="s">
        <v>101</v>
      </c>
      <c r="I47" t="str">
        <f t="shared" si="0"/>
        <v>148武庫川大附中学校</v>
      </c>
    </row>
    <row r="48" spans="7:9" ht="12.75">
      <c r="G48" s="85">
        <v>150</v>
      </c>
      <c r="H48" s="86" t="s">
        <v>102</v>
      </c>
      <c r="I48" t="str">
        <f t="shared" si="0"/>
        <v>150甲陽学院中学校</v>
      </c>
    </row>
    <row r="49" spans="7:9" ht="12.75">
      <c r="G49" s="85">
        <v>151</v>
      </c>
      <c r="H49" s="86" t="s">
        <v>103</v>
      </c>
      <c r="I49" t="str">
        <f t="shared" si="0"/>
        <v>151報徳学園中学校</v>
      </c>
    </row>
    <row r="50" spans="7:9" ht="12.75">
      <c r="G50" s="85">
        <v>152</v>
      </c>
      <c r="H50" s="86" t="s">
        <v>104</v>
      </c>
      <c r="I50" t="str">
        <f t="shared" si="0"/>
        <v>152甲子園学院中学校</v>
      </c>
    </row>
    <row r="51" spans="7:9" ht="12.75">
      <c r="G51" s="85">
        <v>153</v>
      </c>
      <c r="H51" s="86" t="s">
        <v>105</v>
      </c>
      <c r="I51" t="str">
        <f t="shared" si="0"/>
        <v>153夙川学院中学校</v>
      </c>
    </row>
    <row r="52" spans="7:9" ht="12.75">
      <c r="G52" s="85">
        <v>154</v>
      </c>
      <c r="H52" s="86" t="s">
        <v>106</v>
      </c>
      <c r="I52" t="str">
        <f t="shared" si="0"/>
        <v>154仁川学院中学校</v>
      </c>
    </row>
    <row r="53" spans="7:9" ht="12.75">
      <c r="G53" s="85">
        <v>155</v>
      </c>
      <c r="H53" s="86" t="s">
        <v>107</v>
      </c>
      <c r="I53" t="str">
        <f t="shared" si="0"/>
        <v>155精道中学校</v>
      </c>
    </row>
    <row r="54" spans="7:9" ht="12.75">
      <c r="G54" s="85">
        <v>156</v>
      </c>
      <c r="H54" s="86" t="s">
        <v>108</v>
      </c>
      <c r="I54" t="str">
        <f t="shared" si="0"/>
        <v>156山手中学校</v>
      </c>
    </row>
    <row r="55" spans="7:9" ht="12.75">
      <c r="G55" s="85">
        <v>157</v>
      </c>
      <c r="H55" s="86" t="s">
        <v>109</v>
      </c>
      <c r="I55" t="str">
        <f t="shared" si="0"/>
        <v>157潮見中学校</v>
      </c>
    </row>
    <row r="56" spans="7:9" ht="12.75">
      <c r="G56" s="85">
        <v>158</v>
      </c>
      <c r="H56" s="86" t="s">
        <v>110</v>
      </c>
      <c r="I56" t="str">
        <f t="shared" si="0"/>
        <v>158甲南中学校</v>
      </c>
    </row>
    <row r="57" spans="7:9" ht="12.75">
      <c r="G57" s="85">
        <v>159</v>
      </c>
      <c r="H57" s="86" t="s">
        <v>111</v>
      </c>
      <c r="I57" t="str">
        <f t="shared" si="0"/>
        <v>159芦屋学園中学校</v>
      </c>
    </row>
    <row r="58" spans="7:9" ht="12.75">
      <c r="G58" s="85">
        <v>161</v>
      </c>
      <c r="H58" s="86" t="s">
        <v>112</v>
      </c>
      <c r="I58" t="str">
        <f t="shared" si="0"/>
        <v>161宝塚第一中学校</v>
      </c>
    </row>
    <row r="59" spans="7:9" ht="12.75">
      <c r="G59" s="85">
        <v>162</v>
      </c>
      <c r="H59" s="86" t="s">
        <v>113</v>
      </c>
      <c r="I59" t="str">
        <f t="shared" si="0"/>
        <v>162宝梅中学校</v>
      </c>
    </row>
    <row r="60" spans="7:9" ht="12.75">
      <c r="G60" s="85">
        <v>163</v>
      </c>
      <c r="H60" s="86" t="s">
        <v>114</v>
      </c>
      <c r="I60" t="str">
        <f t="shared" si="0"/>
        <v>163宝塚中学校</v>
      </c>
    </row>
    <row r="61" spans="7:9" ht="12.75">
      <c r="G61" s="85">
        <v>164</v>
      </c>
      <c r="H61" s="86" t="s">
        <v>115</v>
      </c>
      <c r="I61" t="str">
        <f t="shared" si="0"/>
        <v>164永尾中学校</v>
      </c>
    </row>
    <row r="62" spans="7:9" ht="12.75">
      <c r="G62" s="85">
        <v>165</v>
      </c>
      <c r="H62" s="86" t="s">
        <v>116</v>
      </c>
      <c r="I62" t="str">
        <f t="shared" si="0"/>
        <v>165西谷中学校</v>
      </c>
    </row>
    <row r="63" spans="7:9" ht="12.75">
      <c r="G63" s="85">
        <v>166</v>
      </c>
      <c r="H63" s="86" t="s">
        <v>117</v>
      </c>
      <c r="I63" t="str">
        <f t="shared" si="0"/>
        <v>166高司中学校</v>
      </c>
    </row>
    <row r="64" spans="7:9" ht="12.75">
      <c r="G64" s="85">
        <v>167</v>
      </c>
      <c r="H64" s="86" t="s">
        <v>118</v>
      </c>
      <c r="I64" t="str">
        <f t="shared" si="0"/>
        <v>167南ひばりｶﾞ丘中学校</v>
      </c>
    </row>
    <row r="65" spans="7:9" ht="12.75">
      <c r="G65" s="85">
        <v>168</v>
      </c>
      <c r="H65" s="86" t="s">
        <v>119</v>
      </c>
      <c r="I65" t="str">
        <f t="shared" si="0"/>
        <v>168安倉中学校</v>
      </c>
    </row>
    <row r="66" spans="7:9" ht="12.75">
      <c r="G66" s="85">
        <v>169</v>
      </c>
      <c r="H66" s="86" t="s">
        <v>120</v>
      </c>
      <c r="I66" t="str">
        <f t="shared" si="0"/>
        <v>169小林聖心女中学校</v>
      </c>
    </row>
    <row r="67" spans="7:9" ht="12.75">
      <c r="G67" s="85">
        <v>170</v>
      </c>
      <c r="H67" s="86" t="s">
        <v>121</v>
      </c>
      <c r="I67" t="str">
        <f aca="true" t="shared" si="1" ref="I67:I130">G67&amp;H67</f>
        <v>170光が丘中学校</v>
      </c>
    </row>
    <row r="68" spans="7:9" ht="12.75">
      <c r="G68" s="85">
        <v>171</v>
      </c>
      <c r="H68" s="86" t="s">
        <v>122</v>
      </c>
      <c r="I68" t="str">
        <f t="shared" si="1"/>
        <v>171中山五月台中学校</v>
      </c>
    </row>
    <row r="69" spans="7:9" ht="12.75">
      <c r="G69" s="85">
        <v>172</v>
      </c>
      <c r="H69" s="86" t="s">
        <v>123</v>
      </c>
      <c r="I69" t="str">
        <f t="shared" si="1"/>
        <v>172御殿山中学校</v>
      </c>
    </row>
    <row r="70" spans="7:9" ht="12.75">
      <c r="G70" s="85">
        <v>173</v>
      </c>
      <c r="H70" s="86" t="s">
        <v>124</v>
      </c>
      <c r="I70" t="str">
        <f t="shared" si="1"/>
        <v>173山手台中学校</v>
      </c>
    </row>
    <row r="71" spans="7:9" ht="12.75">
      <c r="G71" s="85">
        <v>176</v>
      </c>
      <c r="H71" s="86" t="s">
        <v>125</v>
      </c>
      <c r="I71" t="str">
        <f t="shared" si="1"/>
        <v>176清和台中学校</v>
      </c>
    </row>
    <row r="72" spans="7:9" ht="12.75">
      <c r="G72" s="85">
        <v>177</v>
      </c>
      <c r="H72" s="86" t="s">
        <v>126</v>
      </c>
      <c r="I72" t="str">
        <f t="shared" si="1"/>
        <v>177明峰中学校</v>
      </c>
    </row>
    <row r="73" spans="7:9" ht="12.75">
      <c r="G73" s="85">
        <v>178</v>
      </c>
      <c r="H73" s="86" t="s">
        <v>127</v>
      </c>
      <c r="I73" t="str">
        <f t="shared" si="1"/>
        <v>178川西南中学校</v>
      </c>
    </row>
    <row r="74" spans="7:9" ht="12.75">
      <c r="G74" s="85">
        <v>179</v>
      </c>
      <c r="H74" s="86" t="s">
        <v>128</v>
      </c>
      <c r="I74" t="str">
        <f t="shared" si="1"/>
        <v>179川西中学校</v>
      </c>
    </row>
    <row r="75" spans="7:9" ht="12.75">
      <c r="G75" s="85">
        <v>180</v>
      </c>
      <c r="H75" s="86" t="s">
        <v>129</v>
      </c>
      <c r="I75" t="str">
        <f t="shared" si="1"/>
        <v>180多田中学校</v>
      </c>
    </row>
    <row r="76" spans="7:9" ht="12.75">
      <c r="G76" s="85">
        <v>181</v>
      </c>
      <c r="H76" s="86" t="s">
        <v>130</v>
      </c>
      <c r="I76" t="str">
        <f t="shared" si="1"/>
        <v>181東谷中学校</v>
      </c>
    </row>
    <row r="77" spans="7:9" ht="12.75">
      <c r="G77" s="85">
        <v>182</v>
      </c>
      <c r="H77" s="86" t="s">
        <v>131</v>
      </c>
      <c r="I77" t="str">
        <f t="shared" si="1"/>
        <v>182中谷中学校</v>
      </c>
    </row>
    <row r="78" spans="7:9" ht="12.75">
      <c r="G78" s="85">
        <v>183</v>
      </c>
      <c r="H78" s="86" t="s">
        <v>132</v>
      </c>
      <c r="I78" t="str">
        <f t="shared" si="1"/>
        <v>183六瀬中学校</v>
      </c>
    </row>
    <row r="79" spans="7:9" ht="12.75">
      <c r="G79" s="85">
        <v>184</v>
      </c>
      <c r="H79" s="86" t="s">
        <v>133</v>
      </c>
      <c r="I79" t="str">
        <f t="shared" si="1"/>
        <v>184緑台中学校</v>
      </c>
    </row>
    <row r="80" spans="7:9" ht="12.75">
      <c r="G80" s="85">
        <v>185</v>
      </c>
      <c r="H80" s="86" t="s">
        <v>134</v>
      </c>
      <c r="I80" t="str">
        <f t="shared" si="1"/>
        <v>185猪名川中学校</v>
      </c>
    </row>
    <row r="81" spans="7:9" ht="12.75">
      <c r="G81" s="85">
        <v>191</v>
      </c>
      <c r="H81" s="86" t="s">
        <v>135</v>
      </c>
      <c r="I81" t="str">
        <f t="shared" si="1"/>
        <v>191伊丹東中学校</v>
      </c>
    </row>
    <row r="82" spans="7:9" ht="12.75">
      <c r="G82" s="85">
        <v>192</v>
      </c>
      <c r="H82" s="86" t="s">
        <v>136</v>
      </c>
      <c r="I82" t="str">
        <f t="shared" si="1"/>
        <v>192伊丹西中学校</v>
      </c>
    </row>
    <row r="83" spans="7:9" ht="12.75">
      <c r="G83" s="85">
        <v>193</v>
      </c>
      <c r="H83" s="86" t="s">
        <v>137</v>
      </c>
      <c r="I83" t="str">
        <f t="shared" si="1"/>
        <v>193伊丹南中学校</v>
      </c>
    </row>
    <row r="84" spans="7:9" ht="12.75">
      <c r="G84" s="85">
        <v>194</v>
      </c>
      <c r="H84" s="86" t="s">
        <v>138</v>
      </c>
      <c r="I84" t="str">
        <f t="shared" si="1"/>
        <v>194伊丹北中学校</v>
      </c>
    </row>
    <row r="85" spans="7:9" ht="12.75">
      <c r="G85" s="85">
        <v>195</v>
      </c>
      <c r="H85" s="86" t="s">
        <v>139</v>
      </c>
      <c r="I85" t="str">
        <f t="shared" si="1"/>
        <v>195天王寺川中学校</v>
      </c>
    </row>
    <row r="86" spans="7:9" ht="12.75">
      <c r="G86" s="85">
        <v>196</v>
      </c>
      <c r="H86" s="86" t="s">
        <v>140</v>
      </c>
      <c r="I86" t="str">
        <f t="shared" si="1"/>
        <v>196松崎中学校</v>
      </c>
    </row>
    <row r="87" spans="7:9" ht="12.75">
      <c r="G87" s="85">
        <v>197</v>
      </c>
      <c r="H87" s="86" t="s">
        <v>141</v>
      </c>
      <c r="I87" t="str">
        <f t="shared" si="1"/>
        <v>197荒牧中学校</v>
      </c>
    </row>
    <row r="88" spans="7:9" ht="12.75">
      <c r="G88" s="85">
        <v>198</v>
      </c>
      <c r="H88" s="86" t="s">
        <v>142</v>
      </c>
      <c r="I88" t="str">
        <f t="shared" si="1"/>
        <v>198笹原中学校</v>
      </c>
    </row>
    <row r="89" spans="7:9" ht="12.75">
      <c r="G89" s="85">
        <v>200</v>
      </c>
      <c r="H89" s="86" t="s">
        <v>143</v>
      </c>
      <c r="I89" t="str">
        <f t="shared" si="1"/>
        <v>200向洋中学校</v>
      </c>
    </row>
    <row r="90" spans="7:9" ht="12.75">
      <c r="G90" s="85">
        <v>201</v>
      </c>
      <c r="H90" s="86" t="s">
        <v>144</v>
      </c>
      <c r="I90" t="str">
        <f t="shared" si="1"/>
        <v>201本庄中学校</v>
      </c>
    </row>
    <row r="91" spans="7:9" ht="12.75">
      <c r="G91" s="85">
        <v>202</v>
      </c>
      <c r="H91" s="86" t="s">
        <v>145</v>
      </c>
      <c r="I91" t="str">
        <f t="shared" si="1"/>
        <v>202魚崎中学校</v>
      </c>
    </row>
    <row r="92" spans="7:9" ht="12.75">
      <c r="G92" s="85">
        <v>203</v>
      </c>
      <c r="H92" s="86" t="s">
        <v>146</v>
      </c>
      <c r="I92" t="str">
        <f t="shared" si="1"/>
        <v>203本山中学校</v>
      </c>
    </row>
    <row r="93" spans="7:9" ht="12.75">
      <c r="G93" s="85">
        <v>204</v>
      </c>
      <c r="H93" s="86" t="s">
        <v>147</v>
      </c>
      <c r="I93" t="str">
        <f t="shared" si="1"/>
        <v>204住吉中学校</v>
      </c>
    </row>
    <row r="94" spans="7:9" ht="12.75">
      <c r="G94" s="85">
        <v>205</v>
      </c>
      <c r="H94" s="86" t="s">
        <v>148</v>
      </c>
      <c r="I94" t="str">
        <f t="shared" si="1"/>
        <v>205御影中学校</v>
      </c>
    </row>
    <row r="95" spans="7:9" ht="12.75">
      <c r="G95" s="85">
        <v>206</v>
      </c>
      <c r="H95" s="86" t="s">
        <v>149</v>
      </c>
      <c r="I95" t="str">
        <f t="shared" si="1"/>
        <v>206本山南中学校</v>
      </c>
    </row>
    <row r="96" spans="7:9" ht="12.75">
      <c r="G96" s="85">
        <v>207</v>
      </c>
      <c r="H96" s="86" t="s">
        <v>150</v>
      </c>
      <c r="I96" t="str">
        <f t="shared" si="1"/>
        <v>207鷹匠中学校</v>
      </c>
    </row>
    <row r="97" spans="7:9" ht="12.75">
      <c r="G97" s="85">
        <v>208</v>
      </c>
      <c r="H97" s="86" t="s">
        <v>151</v>
      </c>
      <c r="I97" t="str">
        <f t="shared" si="1"/>
        <v>208鳥帽子中学校</v>
      </c>
    </row>
    <row r="98" spans="7:9" ht="12.75">
      <c r="G98" s="85">
        <v>209</v>
      </c>
      <c r="H98" s="86" t="s">
        <v>152</v>
      </c>
      <c r="I98" t="str">
        <f t="shared" si="1"/>
        <v>209原田中学校</v>
      </c>
    </row>
    <row r="99" spans="7:9" ht="12.75">
      <c r="G99" s="85">
        <v>210</v>
      </c>
      <c r="H99" s="86" t="s">
        <v>153</v>
      </c>
      <c r="I99" t="str">
        <f t="shared" si="1"/>
        <v>210長峰中学校</v>
      </c>
    </row>
    <row r="100" spans="7:9" ht="12.75">
      <c r="G100" s="85">
        <v>211</v>
      </c>
      <c r="H100" s="86" t="s">
        <v>154</v>
      </c>
      <c r="I100" t="str">
        <f t="shared" si="1"/>
        <v>211上野中学校</v>
      </c>
    </row>
    <row r="101" spans="7:9" ht="12.75">
      <c r="G101" s="85">
        <v>213</v>
      </c>
      <c r="H101" s="86" t="s">
        <v>155</v>
      </c>
      <c r="I101" t="str">
        <f t="shared" si="1"/>
        <v>213筒井台中学校</v>
      </c>
    </row>
    <row r="102" spans="7:9" ht="12.75">
      <c r="G102" s="85">
        <v>214</v>
      </c>
      <c r="H102" s="86" t="s">
        <v>156</v>
      </c>
      <c r="I102" t="str">
        <f t="shared" si="1"/>
        <v>214葺合中学校</v>
      </c>
    </row>
    <row r="103" spans="7:9" ht="12.75">
      <c r="G103" s="85">
        <v>215</v>
      </c>
      <c r="H103" s="86" t="s">
        <v>157</v>
      </c>
      <c r="I103" t="str">
        <f t="shared" si="1"/>
        <v>215布引中学校</v>
      </c>
    </row>
    <row r="104" spans="7:9" ht="12.75">
      <c r="G104" s="85">
        <v>216</v>
      </c>
      <c r="H104" s="86" t="s">
        <v>158</v>
      </c>
      <c r="I104" t="str">
        <f t="shared" si="1"/>
        <v>216楠中学校</v>
      </c>
    </row>
    <row r="105" spans="7:9" ht="12.75">
      <c r="G105" s="85">
        <v>217</v>
      </c>
      <c r="H105" s="86" t="s">
        <v>159</v>
      </c>
      <c r="I105" t="str">
        <f t="shared" si="1"/>
        <v>217神戸生田中学校</v>
      </c>
    </row>
    <row r="106" spans="7:9" ht="12.75">
      <c r="G106" s="85">
        <v>218</v>
      </c>
      <c r="H106" s="86" t="s">
        <v>160</v>
      </c>
      <c r="I106" t="str">
        <f t="shared" si="1"/>
        <v>218渚中学校</v>
      </c>
    </row>
    <row r="107" spans="7:9" ht="12.75">
      <c r="G107" s="85">
        <v>219</v>
      </c>
      <c r="H107" s="86" t="s">
        <v>161</v>
      </c>
      <c r="I107" t="str">
        <f t="shared" si="1"/>
        <v>219港島中学校</v>
      </c>
    </row>
    <row r="108" spans="7:9" ht="12.75">
      <c r="G108" s="85">
        <v>221</v>
      </c>
      <c r="H108" s="86" t="s">
        <v>162</v>
      </c>
      <c r="I108" t="str">
        <f t="shared" si="1"/>
        <v>221湊中学校</v>
      </c>
    </row>
    <row r="109" spans="7:9" ht="12.75">
      <c r="G109" s="85">
        <v>222</v>
      </c>
      <c r="H109" s="86" t="s">
        <v>163</v>
      </c>
      <c r="I109" t="str">
        <f t="shared" si="1"/>
        <v>222夢野中学校</v>
      </c>
    </row>
    <row r="110" spans="7:9" ht="12.75">
      <c r="G110" s="85">
        <v>223</v>
      </c>
      <c r="H110" s="86" t="s">
        <v>164</v>
      </c>
      <c r="I110" t="str">
        <f t="shared" si="1"/>
        <v>223湊川中学校</v>
      </c>
    </row>
    <row r="111" spans="7:9" ht="12.75">
      <c r="G111" s="85">
        <v>224</v>
      </c>
      <c r="H111" s="86" t="s">
        <v>165</v>
      </c>
      <c r="I111" t="str">
        <f t="shared" si="1"/>
        <v>224兵庫中学校</v>
      </c>
    </row>
    <row r="112" spans="7:9" ht="12.75">
      <c r="G112" s="85">
        <v>225</v>
      </c>
      <c r="H112" s="86" t="s">
        <v>166</v>
      </c>
      <c r="I112" t="str">
        <f t="shared" si="1"/>
        <v>225須佐野中学校</v>
      </c>
    </row>
    <row r="113" spans="7:9" ht="12.75">
      <c r="G113" s="85">
        <v>226</v>
      </c>
      <c r="H113" s="86" t="s">
        <v>167</v>
      </c>
      <c r="I113" t="str">
        <f t="shared" si="1"/>
        <v>226吉田中学校</v>
      </c>
    </row>
    <row r="114" spans="7:9" ht="12.75">
      <c r="G114" s="85">
        <v>228</v>
      </c>
      <c r="H114" s="86" t="s">
        <v>168</v>
      </c>
      <c r="I114" t="str">
        <f t="shared" si="1"/>
        <v>228有馬中学校</v>
      </c>
    </row>
    <row r="115" spans="7:9" ht="12.75">
      <c r="G115" s="85">
        <v>229</v>
      </c>
      <c r="H115" s="86" t="s">
        <v>169</v>
      </c>
      <c r="I115" t="str">
        <f t="shared" si="1"/>
        <v>229唐櫃中学校</v>
      </c>
    </row>
    <row r="116" spans="7:9" ht="12.75">
      <c r="G116" s="85">
        <v>230</v>
      </c>
      <c r="H116" s="86" t="s">
        <v>170</v>
      </c>
      <c r="I116" t="str">
        <f t="shared" si="1"/>
        <v>230大池中学校</v>
      </c>
    </row>
    <row r="117" spans="7:9" ht="12.75">
      <c r="G117" s="85">
        <v>231</v>
      </c>
      <c r="H117" s="86" t="s">
        <v>171</v>
      </c>
      <c r="I117" t="str">
        <f t="shared" si="1"/>
        <v>231山田中学校</v>
      </c>
    </row>
    <row r="118" spans="7:9" ht="12.75">
      <c r="G118" s="85">
        <v>232</v>
      </c>
      <c r="H118" s="86" t="s">
        <v>172</v>
      </c>
      <c r="I118" t="str">
        <f t="shared" si="1"/>
        <v>232広陵中学校</v>
      </c>
    </row>
    <row r="119" spans="7:9" ht="12.75">
      <c r="G119" s="85">
        <v>233</v>
      </c>
      <c r="H119" s="86" t="s">
        <v>173</v>
      </c>
      <c r="I119" t="str">
        <f t="shared" si="1"/>
        <v>233桜の宮中学校</v>
      </c>
    </row>
    <row r="120" spans="7:9" ht="12.75">
      <c r="G120" s="85">
        <v>234</v>
      </c>
      <c r="H120" s="86" t="s">
        <v>174</v>
      </c>
      <c r="I120" t="str">
        <f t="shared" si="1"/>
        <v>234小部中学校</v>
      </c>
    </row>
    <row r="121" spans="7:9" ht="12.75">
      <c r="G121" s="85">
        <v>235</v>
      </c>
      <c r="H121" s="86" t="s">
        <v>175</v>
      </c>
      <c r="I121" t="str">
        <f t="shared" si="1"/>
        <v>235鈴蘭台中学校</v>
      </c>
    </row>
    <row r="122" spans="7:9" ht="12.75">
      <c r="G122" s="85">
        <v>236</v>
      </c>
      <c r="H122" s="86" t="s">
        <v>176</v>
      </c>
      <c r="I122" t="str">
        <f t="shared" si="1"/>
        <v>236星和台中学校</v>
      </c>
    </row>
    <row r="123" spans="7:9" ht="12.75">
      <c r="G123" s="85">
        <v>237</v>
      </c>
      <c r="H123" s="86" t="s">
        <v>177</v>
      </c>
      <c r="I123" t="str">
        <f t="shared" si="1"/>
        <v>237鵯台中学校</v>
      </c>
    </row>
    <row r="124" spans="7:9" ht="12.75">
      <c r="G124" s="85">
        <v>238</v>
      </c>
      <c r="H124" s="86" t="s">
        <v>178</v>
      </c>
      <c r="I124" t="str">
        <f t="shared" si="1"/>
        <v>238八多中学校</v>
      </c>
    </row>
    <row r="125" spans="7:9" ht="12.75">
      <c r="G125" s="85">
        <v>239</v>
      </c>
      <c r="H125" s="86" t="s">
        <v>179</v>
      </c>
      <c r="I125" t="str">
        <f t="shared" si="1"/>
        <v>239大沢中学校</v>
      </c>
    </row>
    <row r="126" spans="7:9" ht="12.75">
      <c r="G126" s="85">
        <v>240</v>
      </c>
      <c r="H126" s="86" t="s">
        <v>180</v>
      </c>
      <c r="I126" t="str">
        <f t="shared" si="1"/>
        <v>240淡河中学校</v>
      </c>
    </row>
    <row r="127" spans="7:9" ht="12.75">
      <c r="G127" s="85">
        <v>241</v>
      </c>
      <c r="H127" s="86" t="s">
        <v>181</v>
      </c>
      <c r="I127" t="str">
        <f t="shared" si="1"/>
        <v>241北神戸中学校</v>
      </c>
    </row>
    <row r="128" spans="7:9" ht="12.75">
      <c r="G128" s="85">
        <v>242</v>
      </c>
      <c r="H128" s="86" t="s">
        <v>182</v>
      </c>
      <c r="I128" t="str">
        <f t="shared" si="1"/>
        <v>242雲雀丘中学校</v>
      </c>
    </row>
    <row r="129" spans="7:9" ht="12.75">
      <c r="G129" s="85">
        <v>243</v>
      </c>
      <c r="H129" s="86" t="s">
        <v>183</v>
      </c>
      <c r="I129" t="str">
        <f t="shared" si="1"/>
        <v>243丸山中学校</v>
      </c>
    </row>
    <row r="130" spans="7:9" ht="12.75">
      <c r="G130" s="85">
        <v>244</v>
      </c>
      <c r="H130" s="86" t="s">
        <v>184</v>
      </c>
      <c r="I130" t="str">
        <f t="shared" si="1"/>
        <v>244西代中学校</v>
      </c>
    </row>
    <row r="131" spans="7:9" ht="12.75">
      <c r="G131" s="85">
        <v>245</v>
      </c>
      <c r="H131" s="86" t="s">
        <v>185</v>
      </c>
      <c r="I131" t="str">
        <f aca="true" t="shared" si="2" ref="I131:I194">G131&amp;H131</f>
        <v>245高取台中学校</v>
      </c>
    </row>
    <row r="132" spans="7:9" ht="12.75">
      <c r="G132" s="85">
        <v>248</v>
      </c>
      <c r="H132" s="86" t="s">
        <v>186</v>
      </c>
      <c r="I132" t="str">
        <f t="shared" si="2"/>
        <v>248駒ｹ林中学校</v>
      </c>
    </row>
    <row r="133" spans="7:9" ht="12.75">
      <c r="G133" s="85">
        <v>249</v>
      </c>
      <c r="H133" s="86" t="s">
        <v>187</v>
      </c>
      <c r="I133" t="str">
        <f t="shared" si="2"/>
        <v>249長田中学校</v>
      </c>
    </row>
    <row r="134" spans="7:9" ht="12.75">
      <c r="G134" s="85">
        <v>250</v>
      </c>
      <c r="H134" s="86" t="s">
        <v>188</v>
      </c>
      <c r="I134" t="str">
        <f t="shared" si="2"/>
        <v>250太田中学校</v>
      </c>
    </row>
    <row r="135" spans="7:9" ht="12.75">
      <c r="G135" s="85">
        <v>251</v>
      </c>
      <c r="H135" s="86" t="s">
        <v>189</v>
      </c>
      <c r="I135" t="str">
        <f t="shared" si="2"/>
        <v>251鷹取中学校</v>
      </c>
    </row>
    <row r="136" spans="7:9" ht="12.75">
      <c r="G136" s="85">
        <v>252</v>
      </c>
      <c r="H136" s="86" t="s">
        <v>190</v>
      </c>
      <c r="I136" t="str">
        <f t="shared" si="2"/>
        <v>252飛松中学校</v>
      </c>
    </row>
    <row r="137" spans="7:9" ht="12.75">
      <c r="G137" s="85">
        <v>253</v>
      </c>
      <c r="H137" s="86" t="s">
        <v>191</v>
      </c>
      <c r="I137" t="str">
        <f t="shared" si="2"/>
        <v>253高倉中学校</v>
      </c>
    </row>
    <row r="138" spans="7:9" ht="12.75">
      <c r="G138" s="85">
        <v>254</v>
      </c>
      <c r="H138" s="86" t="s">
        <v>192</v>
      </c>
      <c r="I138" t="str">
        <f t="shared" si="2"/>
        <v>254横尾中学校</v>
      </c>
    </row>
    <row r="139" spans="7:9" ht="12.75">
      <c r="G139" s="85">
        <v>255</v>
      </c>
      <c r="H139" s="86" t="s">
        <v>193</v>
      </c>
      <c r="I139" t="str">
        <f t="shared" si="2"/>
        <v>255友が丘中学校</v>
      </c>
    </row>
    <row r="140" spans="7:9" ht="12.75">
      <c r="G140" s="85">
        <v>256</v>
      </c>
      <c r="H140" s="86" t="s">
        <v>194</v>
      </c>
      <c r="I140" t="str">
        <f t="shared" si="2"/>
        <v>256東落合中学校</v>
      </c>
    </row>
    <row r="141" spans="7:9" ht="12.75">
      <c r="G141" s="85">
        <v>257</v>
      </c>
      <c r="H141" s="86" t="s">
        <v>195</v>
      </c>
      <c r="I141" t="str">
        <f t="shared" si="2"/>
        <v>257白川台中学校</v>
      </c>
    </row>
    <row r="142" spans="7:9" ht="12.75">
      <c r="G142" s="85">
        <v>258</v>
      </c>
      <c r="H142" s="86" t="s">
        <v>196</v>
      </c>
      <c r="I142" t="str">
        <f t="shared" si="2"/>
        <v>258西落合中学校</v>
      </c>
    </row>
    <row r="143" spans="7:9" ht="12.75">
      <c r="G143" s="85">
        <v>259</v>
      </c>
      <c r="H143" s="86" t="s">
        <v>197</v>
      </c>
      <c r="I143" t="str">
        <f t="shared" si="2"/>
        <v>259竜が台中学校</v>
      </c>
    </row>
    <row r="144" spans="7:9" ht="12.75">
      <c r="G144" s="85">
        <v>260</v>
      </c>
      <c r="H144" s="86" t="s">
        <v>198</v>
      </c>
      <c r="I144" t="str">
        <f t="shared" si="2"/>
        <v>260須磨北中学校</v>
      </c>
    </row>
    <row r="145" spans="7:9" ht="12.75">
      <c r="G145" s="85">
        <v>261</v>
      </c>
      <c r="H145" s="86" t="s">
        <v>199</v>
      </c>
      <c r="I145" t="str">
        <f t="shared" si="2"/>
        <v>261桃山台中学校</v>
      </c>
    </row>
    <row r="146" spans="7:9" ht="12.75">
      <c r="G146" s="85">
        <v>262</v>
      </c>
      <c r="H146" s="86" t="s">
        <v>200</v>
      </c>
      <c r="I146" t="str">
        <f t="shared" si="2"/>
        <v>262塩屋中学校</v>
      </c>
    </row>
    <row r="147" spans="7:9" ht="12.75">
      <c r="G147" s="85">
        <v>263</v>
      </c>
      <c r="H147" s="86" t="s">
        <v>201</v>
      </c>
      <c r="I147" t="str">
        <f t="shared" si="2"/>
        <v>263垂水東中学校</v>
      </c>
    </row>
    <row r="148" spans="7:9" ht="12.75">
      <c r="G148" s="85">
        <v>264</v>
      </c>
      <c r="H148" s="86" t="s">
        <v>202</v>
      </c>
      <c r="I148" t="str">
        <f t="shared" si="2"/>
        <v>264福田中学校</v>
      </c>
    </row>
    <row r="149" spans="7:9" ht="12.75">
      <c r="G149" s="85">
        <v>265</v>
      </c>
      <c r="H149" s="86" t="s">
        <v>203</v>
      </c>
      <c r="I149" t="str">
        <f t="shared" si="2"/>
        <v>265垂水中学校</v>
      </c>
    </row>
    <row r="150" spans="7:9" ht="12.75">
      <c r="G150" s="85">
        <v>266</v>
      </c>
      <c r="H150" s="86" t="s">
        <v>204</v>
      </c>
      <c r="I150" t="str">
        <f t="shared" si="2"/>
        <v>266歌敷山中学校</v>
      </c>
    </row>
    <row r="151" spans="7:9" ht="12.75">
      <c r="G151" s="85">
        <v>267</v>
      </c>
      <c r="H151" s="86" t="s">
        <v>205</v>
      </c>
      <c r="I151" t="str">
        <f t="shared" si="2"/>
        <v>267多聞東中学校</v>
      </c>
    </row>
    <row r="152" spans="7:9" ht="12.75">
      <c r="G152" s="85">
        <v>268</v>
      </c>
      <c r="H152" s="86" t="s">
        <v>206</v>
      </c>
      <c r="I152" t="str">
        <f t="shared" si="2"/>
        <v>268舞子中学校</v>
      </c>
    </row>
    <row r="153" spans="7:9" ht="12.75">
      <c r="G153" s="85">
        <v>269</v>
      </c>
      <c r="H153" s="86" t="s">
        <v>207</v>
      </c>
      <c r="I153" t="str">
        <f t="shared" si="2"/>
        <v>269神陵台中学校</v>
      </c>
    </row>
    <row r="154" spans="7:9" ht="12.75">
      <c r="G154" s="85">
        <v>270</v>
      </c>
      <c r="H154" s="86" t="s">
        <v>208</v>
      </c>
      <c r="I154" t="str">
        <f t="shared" si="2"/>
        <v>270本多聞中学校</v>
      </c>
    </row>
    <row r="155" spans="7:9" ht="12.75">
      <c r="G155" s="85">
        <v>271</v>
      </c>
      <c r="H155" s="86" t="s">
        <v>209</v>
      </c>
      <c r="I155" t="str">
        <f t="shared" si="2"/>
        <v>271神戸長坂中学校</v>
      </c>
    </row>
    <row r="156" spans="7:9" ht="12.75">
      <c r="G156" s="85">
        <v>272</v>
      </c>
      <c r="H156" s="86" t="s">
        <v>210</v>
      </c>
      <c r="I156" t="str">
        <f t="shared" si="2"/>
        <v>272伊川谷中学校</v>
      </c>
    </row>
    <row r="157" spans="7:9" ht="12.75">
      <c r="G157" s="85">
        <v>273</v>
      </c>
      <c r="H157" s="86" t="s">
        <v>211</v>
      </c>
      <c r="I157" t="str">
        <f t="shared" si="2"/>
        <v>273櫨谷中学校</v>
      </c>
    </row>
    <row r="158" spans="7:9" ht="12.75">
      <c r="G158" s="85">
        <v>274</v>
      </c>
      <c r="H158" s="86" t="s">
        <v>212</v>
      </c>
      <c r="I158" t="str">
        <f t="shared" si="2"/>
        <v>274桜が丘中学校</v>
      </c>
    </row>
    <row r="159" spans="7:9" ht="12.75">
      <c r="G159" s="85">
        <v>275</v>
      </c>
      <c r="H159" s="86" t="s">
        <v>213</v>
      </c>
      <c r="I159" t="str">
        <f t="shared" si="2"/>
        <v>275押部谷中学校</v>
      </c>
    </row>
    <row r="160" spans="7:9" ht="12.75">
      <c r="G160" s="85">
        <v>276</v>
      </c>
      <c r="H160" s="86" t="s">
        <v>214</v>
      </c>
      <c r="I160" t="str">
        <f t="shared" si="2"/>
        <v>276玉津中学校</v>
      </c>
    </row>
    <row r="161" spans="7:9" ht="12.75">
      <c r="G161" s="85">
        <v>277</v>
      </c>
      <c r="H161" s="86" t="s">
        <v>215</v>
      </c>
      <c r="I161" t="str">
        <f t="shared" si="2"/>
        <v>277王塚台中学校</v>
      </c>
    </row>
    <row r="162" spans="7:9" ht="12.75">
      <c r="G162" s="85">
        <v>278</v>
      </c>
      <c r="H162" s="86" t="s">
        <v>216</v>
      </c>
      <c r="I162" t="str">
        <f t="shared" si="2"/>
        <v>278平野中学校</v>
      </c>
    </row>
    <row r="163" spans="7:9" ht="12.75">
      <c r="G163" s="85">
        <v>279</v>
      </c>
      <c r="H163" s="86" t="s">
        <v>217</v>
      </c>
      <c r="I163" t="str">
        <f t="shared" si="2"/>
        <v>279神出中学校</v>
      </c>
    </row>
    <row r="164" spans="7:9" ht="12.75">
      <c r="G164" s="85">
        <v>280</v>
      </c>
      <c r="H164" s="86" t="s">
        <v>218</v>
      </c>
      <c r="I164" t="str">
        <f t="shared" si="2"/>
        <v>280岩岡中学校</v>
      </c>
    </row>
    <row r="165" spans="7:9" ht="12.75">
      <c r="G165" s="85">
        <v>281</v>
      </c>
      <c r="H165" s="86" t="s">
        <v>219</v>
      </c>
      <c r="I165" t="str">
        <f t="shared" si="2"/>
        <v>281太山寺中学校</v>
      </c>
    </row>
    <row r="166" spans="7:9" ht="12.75">
      <c r="G166" s="85">
        <v>282</v>
      </c>
      <c r="H166" s="86" t="s">
        <v>220</v>
      </c>
      <c r="I166" t="str">
        <f t="shared" si="2"/>
        <v>282神大附住吉中学校</v>
      </c>
    </row>
    <row r="167" spans="7:9" ht="12.75">
      <c r="G167" s="85">
        <v>283</v>
      </c>
      <c r="H167" s="86" t="s">
        <v>221</v>
      </c>
      <c r="I167" t="str">
        <f t="shared" si="2"/>
        <v>283甲南女中学校</v>
      </c>
    </row>
    <row r="168" spans="7:9" ht="12.75">
      <c r="G168" s="85">
        <v>284</v>
      </c>
      <c r="H168" s="86" t="s">
        <v>222</v>
      </c>
      <c r="I168" t="str">
        <f t="shared" si="2"/>
        <v>284灘中学校</v>
      </c>
    </row>
    <row r="169" spans="7:9" ht="12.75">
      <c r="G169" s="85">
        <v>285</v>
      </c>
      <c r="H169" s="86" t="s">
        <v>223</v>
      </c>
      <c r="I169" t="str">
        <f t="shared" si="2"/>
        <v>285六甲中学校</v>
      </c>
    </row>
    <row r="170" spans="7:9" ht="12.75">
      <c r="G170" s="85">
        <v>286</v>
      </c>
      <c r="H170" s="86" t="s">
        <v>224</v>
      </c>
      <c r="I170" t="str">
        <f t="shared" si="2"/>
        <v>286松蔭中学校</v>
      </c>
    </row>
    <row r="171" spans="7:9" ht="12.75">
      <c r="G171" s="85">
        <v>287</v>
      </c>
      <c r="H171" s="86" t="s">
        <v>225</v>
      </c>
      <c r="I171" t="str">
        <f t="shared" si="2"/>
        <v>287神戸山手女子中学校</v>
      </c>
    </row>
    <row r="172" spans="7:9" ht="12.75">
      <c r="G172" s="85">
        <v>288</v>
      </c>
      <c r="H172" s="86" t="s">
        <v>226</v>
      </c>
      <c r="I172" t="str">
        <f t="shared" si="2"/>
        <v>288親和中学校</v>
      </c>
    </row>
    <row r="173" spans="7:9" ht="12.75">
      <c r="G173" s="85">
        <v>289</v>
      </c>
      <c r="H173" s="86" t="s">
        <v>227</v>
      </c>
      <c r="I173" t="str">
        <f t="shared" si="2"/>
        <v>289滝川中学校</v>
      </c>
    </row>
    <row r="174" spans="7:9" ht="12.75">
      <c r="G174" s="85">
        <v>290</v>
      </c>
      <c r="H174" s="86" t="s">
        <v>228</v>
      </c>
      <c r="I174" t="str">
        <f t="shared" si="2"/>
        <v>290啓明学院中学校</v>
      </c>
    </row>
    <row r="175" spans="7:9" ht="12.75">
      <c r="G175" s="85">
        <v>291</v>
      </c>
      <c r="H175" s="86" t="s">
        <v>229</v>
      </c>
      <c r="I175" t="str">
        <f t="shared" si="2"/>
        <v>291大原中学校</v>
      </c>
    </row>
    <row r="176" spans="7:9" ht="12.75">
      <c r="G176" s="85">
        <v>292</v>
      </c>
      <c r="H176" s="86" t="s">
        <v>230</v>
      </c>
      <c r="I176" t="str">
        <f t="shared" si="2"/>
        <v>292有野中学校</v>
      </c>
    </row>
    <row r="177" spans="7:9" ht="12.75">
      <c r="G177" s="85">
        <v>293</v>
      </c>
      <c r="H177" s="86" t="s">
        <v>231</v>
      </c>
      <c r="I177" t="str">
        <f t="shared" si="2"/>
        <v>293有野北中学校</v>
      </c>
    </row>
    <row r="178" spans="7:9" ht="12.75">
      <c r="G178" s="85">
        <v>294</v>
      </c>
      <c r="H178" s="86" t="s">
        <v>232</v>
      </c>
      <c r="I178" t="str">
        <f t="shared" si="2"/>
        <v>294西神中学校</v>
      </c>
    </row>
    <row r="179" spans="7:9" ht="12.75">
      <c r="G179" s="85">
        <v>295</v>
      </c>
      <c r="H179" s="86" t="s">
        <v>233</v>
      </c>
      <c r="I179" t="str">
        <f t="shared" si="2"/>
        <v>295星陵台中学校</v>
      </c>
    </row>
    <row r="180" spans="7:9" ht="12.75">
      <c r="G180" s="85">
        <v>296</v>
      </c>
      <c r="H180" s="86" t="s">
        <v>234</v>
      </c>
      <c r="I180" t="str">
        <f t="shared" si="2"/>
        <v>296井吹台中学校</v>
      </c>
    </row>
    <row r="181" spans="7:9" ht="12.75">
      <c r="G181" s="85">
        <v>297</v>
      </c>
      <c r="H181" s="86" t="s">
        <v>235</v>
      </c>
      <c r="I181" t="str">
        <f t="shared" si="2"/>
        <v>297須磨学園中学校</v>
      </c>
    </row>
    <row r="182" spans="7:9" ht="12.75">
      <c r="G182" s="85">
        <v>310</v>
      </c>
      <c r="H182" s="86" t="s">
        <v>236</v>
      </c>
      <c r="I182" t="str">
        <f t="shared" si="2"/>
        <v>310錦城中学校</v>
      </c>
    </row>
    <row r="183" spans="7:9" ht="12.75">
      <c r="G183" s="85">
        <v>311</v>
      </c>
      <c r="H183" s="86" t="s">
        <v>237</v>
      </c>
      <c r="I183" t="str">
        <f t="shared" si="2"/>
        <v>311朝霧中学校</v>
      </c>
    </row>
    <row r="184" spans="7:9" ht="12.75">
      <c r="G184" s="85">
        <v>312</v>
      </c>
      <c r="H184" s="86" t="s">
        <v>238</v>
      </c>
      <c r="I184" t="str">
        <f t="shared" si="2"/>
        <v>312大蔵中学校</v>
      </c>
    </row>
    <row r="185" spans="7:9" ht="12.75">
      <c r="G185" s="85">
        <v>313</v>
      </c>
      <c r="H185" s="86" t="s">
        <v>239</v>
      </c>
      <c r="I185" t="str">
        <f t="shared" si="2"/>
        <v>313衣川中学校</v>
      </c>
    </row>
    <row r="186" spans="7:9" ht="12.75">
      <c r="G186" s="85">
        <v>314</v>
      </c>
      <c r="H186" s="86" t="s">
        <v>240</v>
      </c>
      <c r="I186" t="str">
        <f t="shared" si="2"/>
        <v>314野々池中学校</v>
      </c>
    </row>
    <row r="187" spans="7:9" ht="12.75">
      <c r="G187" s="85">
        <v>315</v>
      </c>
      <c r="H187" s="86" t="s">
        <v>241</v>
      </c>
      <c r="I187" t="str">
        <f t="shared" si="2"/>
        <v>315望海中学校</v>
      </c>
    </row>
    <row r="188" spans="7:9" ht="12.75">
      <c r="G188" s="85">
        <v>316</v>
      </c>
      <c r="H188" s="86" t="s">
        <v>242</v>
      </c>
      <c r="I188" t="str">
        <f t="shared" si="2"/>
        <v>316大久保中学校</v>
      </c>
    </row>
    <row r="189" spans="7:9" ht="12.75">
      <c r="G189" s="85">
        <v>317</v>
      </c>
      <c r="H189" s="86" t="s">
        <v>243</v>
      </c>
      <c r="I189" t="str">
        <f t="shared" si="2"/>
        <v>317明石高丘中学校</v>
      </c>
    </row>
    <row r="190" spans="7:9" ht="12.75">
      <c r="G190" s="85">
        <v>318</v>
      </c>
      <c r="H190" s="86" t="s">
        <v>244</v>
      </c>
      <c r="I190" t="str">
        <f t="shared" si="2"/>
        <v>318江井島中学校</v>
      </c>
    </row>
    <row r="191" spans="7:9" ht="12.75">
      <c r="G191" s="85">
        <v>319</v>
      </c>
      <c r="H191" s="86" t="s">
        <v>245</v>
      </c>
      <c r="I191" t="str">
        <f t="shared" si="2"/>
        <v>319魚住中学校</v>
      </c>
    </row>
    <row r="192" spans="7:9" ht="12.75">
      <c r="G192" s="85">
        <v>320</v>
      </c>
      <c r="H192" s="86" t="s">
        <v>246</v>
      </c>
      <c r="I192" t="str">
        <f t="shared" si="2"/>
        <v>320魚住東中学校</v>
      </c>
    </row>
    <row r="193" spans="7:9" ht="12.75">
      <c r="G193" s="85">
        <v>321</v>
      </c>
      <c r="H193" s="86" t="s">
        <v>247</v>
      </c>
      <c r="I193" t="str">
        <f t="shared" si="2"/>
        <v>321二見中学校</v>
      </c>
    </row>
    <row r="194" spans="7:9" ht="12.75">
      <c r="G194" s="85">
        <v>322</v>
      </c>
      <c r="H194" s="86" t="s">
        <v>248</v>
      </c>
      <c r="I194" t="str">
        <f t="shared" si="2"/>
        <v>322大久保北中学校</v>
      </c>
    </row>
    <row r="195" spans="7:9" ht="12.75">
      <c r="G195" s="85">
        <v>323</v>
      </c>
      <c r="H195" s="86" t="s">
        <v>249</v>
      </c>
      <c r="I195" t="str">
        <f aca="true" t="shared" si="3" ref="I195:I219">G195&amp;H195</f>
        <v>323神大附明石中学校</v>
      </c>
    </row>
    <row r="196" spans="7:9" ht="12.75">
      <c r="G196" s="85">
        <v>328</v>
      </c>
      <c r="H196" s="86" t="s">
        <v>250</v>
      </c>
      <c r="I196" t="str">
        <f t="shared" si="3"/>
        <v>328加古川中学校</v>
      </c>
    </row>
    <row r="197" spans="7:9" ht="12.75">
      <c r="G197" s="85">
        <v>329</v>
      </c>
      <c r="H197" s="86" t="s">
        <v>251</v>
      </c>
      <c r="I197" t="str">
        <f t="shared" si="3"/>
        <v>329氷丘中学校</v>
      </c>
    </row>
    <row r="198" spans="7:9" ht="12.75">
      <c r="G198" s="85">
        <v>330</v>
      </c>
      <c r="H198" s="86" t="s">
        <v>252</v>
      </c>
      <c r="I198" t="str">
        <f t="shared" si="3"/>
        <v>330加古川山手中学校</v>
      </c>
    </row>
    <row r="199" spans="7:9" ht="12.75">
      <c r="G199" s="85">
        <v>331</v>
      </c>
      <c r="H199" s="86" t="s">
        <v>253</v>
      </c>
      <c r="I199" t="str">
        <f t="shared" si="3"/>
        <v>331加古川中部中学校</v>
      </c>
    </row>
    <row r="200" spans="7:9" ht="12.75">
      <c r="G200" s="85">
        <v>332</v>
      </c>
      <c r="H200" s="86" t="s">
        <v>254</v>
      </c>
      <c r="I200" t="str">
        <f t="shared" si="3"/>
        <v>332平岡中学校</v>
      </c>
    </row>
    <row r="201" spans="7:9" ht="12.75">
      <c r="G201" s="85">
        <v>333</v>
      </c>
      <c r="H201" s="86" t="s">
        <v>255</v>
      </c>
      <c r="I201" t="str">
        <f t="shared" si="3"/>
        <v>333平岡南中学校</v>
      </c>
    </row>
    <row r="202" spans="7:9" ht="12.75">
      <c r="G202" s="85">
        <v>334</v>
      </c>
      <c r="H202" s="86" t="s">
        <v>256</v>
      </c>
      <c r="I202" t="str">
        <f t="shared" si="3"/>
        <v>334浜の宮中学校</v>
      </c>
    </row>
    <row r="203" spans="7:9" ht="12.75">
      <c r="G203" s="85">
        <v>335</v>
      </c>
      <c r="H203" s="86" t="s">
        <v>257</v>
      </c>
      <c r="I203" t="str">
        <f t="shared" si="3"/>
        <v>335別府中学校</v>
      </c>
    </row>
    <row r="204" spans="7:9" ht="12.75">
      <c r="G204" s="85">
        <v>336</v>
      </c>
      <c r="H204" s="86" t="s">
        <v>258</v>
      </c>
      <c r="I204" t="str">
        <f t="shared" si="3"/>
        <v>336両荘中学校</v>
      </c>
    </row>
    <row r="205" spans="7:9" ht="12.75">
      <c r="G205" s="85">
        <v>337</v>
      </c>
      <c r="H205" s="86" t="s">
        <v>259</v>
      </c>
      <c r="I205" t="str">
        <f t="shared" si="3"/>
        <v>337神吉中学校</v>
      </c>
    </row>
    <row r="206" spans="7:9" ht="12.75">
      <c r="G206" s="85">
        <v>338</v>
      </c>
      <c r="H206" s="86" t="s">
        <v>260</v>
      </c>
      <c r="I206" t="str">
        <f t="shared" si="3"/>
        <v>338志方中学校</v>
      </c>
    </row>
    <row r="207" spans="7:9" ht="12.75">
      <c r="G207" s="85">
        <v>339</v>
      </c>
      <c r="H207" s="86" t="s">
        <v>261</v>
      </c>
      <c r="I207" t="str">
        <f t="shared" si="3"/>
        <v>339陵南中学校</v>
      </c>
    </row>
    <row r="208" spans="7:9" ht="12.75">
      <c r="G208" s="85">
        <v>343</v>
      </c>
      <c r="H208" s="86" t="s">
        <v>262</v>
      </c>
      <c r="I208" t="str">
        <f t="shared" si="3"/>
        <v>343宝殿中学校</v>
      </c>
    </row>
    <row r="209" spans="7:9" ht="12.75">
      <c r="G209" s="85">
        <v>345</v>
      </c>
      <c r="H209" s="86" t="s">
        <v>263</v>
      </c>
      <c r="I209" t="str">
        <f t="shared" si="3"/>
        <v>345西脇中学校</v>
      </c>
    </row>
    <row r="210" spans="7:9" ht="12.75">
      <c r="G210" s="85">
        <v>346</v>
      </c>
      <c r="H210" s="86" t="s">
        <v>264</v>
      </c>
      <c r="I210" t="str">
        <f t="shared" si="3"/>
        <v>346西脇東中学校</v>
      </c>
    </row>
    <row r="211" spans="7:9" ht="12.75">
      <c r="G211" s="85">
        <v>347</v>
      </c>
      <c r="H211" s="86" t="s">
        <v>265</v>
      </c>
      <c r="I211" t="str">
        <f t="shared" si="3"/>
        <v>347西脇南中学校</v>
      </c>
    </row>
    <row r="212" spans="7:9" ht="12.75">
      <c r="G212" s="85">
        <v>350</v>
      </c>
      <c r="H212" s="86" t="s">
        <v>266</v>
      </c>
      <c r="I212" t="str">
        <f t="shared" si="3"/>
        <v>350三木中学校</v>
      </c>
    </row>
    <row r="213" spans="7:9" ht="12.75">
      <c r="G213" s="85">
        <v>351</v>
      </c>
      <c r="H213" s="86" t="s">
        <v>267</v>
      </c>
      <c r="I213" t="str">
        <f t="shared" si="3"/>
        <v>351別所中学校</v>
      </c>
    </row>
    <row r="214" spans="7:9" ht="12.75">
      <c r="G214" s="85">
        <v>352</v>
      </c>
      <c r="H214" s="86" t="s">
        <v>268</v>
      </c>
      <c r="I214" t="str">
        <f t="shared" si="3"/>
        <v>352志染中学校</v>
      </c>
    </row>
    <row r="215" spans="7:9" ht="12.75">
      <c r="G215" s="85">
        <v>353</v>
      </c>
      <c r="H215" s="86" t="s">
        <v>269</v>
      </c>
      <c r="I215" t="str">
        <f t="shared" si="3"/>
        <v>353星陽中学校</v>
      </c>
    </row>
    <row r="216" spans="7:9" ht="12.75">
      <c r="G216" s="85">
        <v>354</v>
      </c>
      <c r="H216" s="86" t="s">
        <v>270</v>
      </c>
      <c r="I216" t="str">
        <f t="shared" si="3"/>
        <v>354緑が丘中学校</v>
      </c>
    </row>
    <row r="217" spans="7:9" ht="12.75">
      <c r="G217" s="85">
        <v>355</v>
      </c>
      <c r="H217" s="86" t="s">
        <v>271</v>
      </c>
      <c r="I217" t="str">
        <f t="shared" si="3"/>
        <v>355自由が丘中学校</v>
      </c>
    </row>
    <row r="218" spans="7:9" ht="12.75">
      <c r="G218" s="85">
        <v>356</v>
      </c>
      <c r="H218" s="86" t="s">
        <v>272</v>
      </c>
      <c r="I218" t="str">
        <f t="shared" si="3"/>
        <v>356三木東中学校</v>
      </c>
    </row>
    <row r="219" spans="7:9" ht="12.75">
      <c r="G219" s="85">
        <v>359</v>
      </c>
      <c r="H219" s="86" t="s">
        <v>273</v>
      </c>
      <c r="I219" t="str">
        <f t="shared" si="3"/>
        <v>359吉川中学校</v>
      </c>
    </row>
    <row r="220" spans="7:9" ht="12.75">
      <c r="G220" s="85">
        <v>360</v>
      </c>
      <c r="H220" s="86" t="s">
        <v>274</v>
      </c>
      <c r="I220" t="str">
        <f>G220&amp;H220</f>
        <v>360高砂中学校</v>
      </c>
    </row>
    <row r="221" spans="7:9" ht="12.75">
      <c r="G221" s="85">
        <v>361</v>
      </c>
      <c r="H221" s="86" t="s">
        <v>275</v>
      </c>
      <c r="I221" t="str">
        <f aca="true" t="shared" si="4" ref="I221:I284">G221&amp;H221</f>
        <v>361荒井中学校</v>
      </c>
    </row>
    <row r="222" spans="7:9" ht="12.75">
      <c r="G222" s="85">
        <v>362</v>
      </c>
      <c r="H222" s="86" t="s">
        <v>276</v>
      </c>
      <c r="I222" t="str">
        <f t="shared" si="4"/>
        <v>362鹿島中学校</v>
      </c>
    </row>
    <row r="223" spans="7:9" ht="12.75">
      <c r="G223" s="85">
        <v>363</v>
      </c>
      <c r="H223" s="86" t="s">
        <v>277</v>
      </c>
      <c r="I223" t="str">
        <f t="shared" si="4"/>
        <v>363竜山中学校</v>
      </c>
    </row>
    <row r="224" spans="7:9" ht="12.75">
      <c r="G224" s="85">
        <v>364</v>
      </c>
      <c r="H224" s="86" t="s">
        <v>278</v>
      </c>
      <c r="I224" t="str">
        <f t="shared" si="4"/>
        <v>364松陽中学校</v>
      </c>
    </row>
    <row r="225" spans="7:9" ht="12.75">
      <c r="G225" s="85">
        <v>366</v>
      </c>
      <c r="H225" s="86" t="s">
        <v>279</v>
      </c>
      <c r="I225" t="str">
        <f t="shared" si="4"/>
        <v>366白陵中学校</v>
      </c>
    </row>
    <row r="226" spans="7:9" ht="12.75">
      <c r="G226" s="85">
        <v>369</v>
      </c>
      <c r="H226" s="86" t="s">
        <v>280</v>
      </c>
      <c r="I226" t="str">
        <f t="shared" si="4"/>
        <v>369河合中学校</v>
      </c>
    </row>
    <row r="227" spans="7:9" ht="12.75">
      <c r="G227" s="85">
        <v>370</v>
      </c>
      <c r="H227" s="86" t="s">
        <v>281</v>
      </c>
      <c r="I227" t="str">
        <f t="shared" si="4"/>
        <v>370小野南中学校</v>
      </c>
    </row>
    <row r="228" spans="7:9" ht="12.75">
      <c r="G228" s="85">
        <v>371</v>
      </c>
      <c r="H228" s="86" t="s">
        <v>282</v>
      </c>
      <c r="I228" t="str">
        <f t="shared" si="4"/>
        <v>371小野中学校</v>
      </c>
    </row>
    <row r="229" spans="7:9" ht="12.75">
      <c r="G229" s="85">
        <v>372</v>
      </c>
      <c r="H229" s="86" t="s">
        <v>283</v>
      </c>
      <c r="I229" t="str">
        <f t="shared" si="4"/>
        <v>372旭丘中学校</v>
      </c>
    </row>
    <row r="230" spans="7:9" ht="12.75">
      <c r="G230" s="85">
        <v>375</v>
      </c>
      <c r="H230" s="86" t="s">
        <v>284</v>
      </c>
      <c r="I230" t="str">
        <f t="shared" si="4"/>
        <v>375北条中学校</v>
      </c>
    </row>
    <row r="231" spans="7:9" ht="12.75">
      <c r="G231" s="85">
        <v>376</v>
      </c>
      <c r="H231" s="86" t="s">
        <v>285</v>
      </c>
      <c r="I231" t="str">
        <f t="shared" si="4"/>
        <v>376善防中学校</v>
      </c>
    </row>
    <row r="232" spans="7:9" ht="12.75">
      <c r="G232" s="85">
        <v>377</v>
      </c>
      <c r="H232" s="86" t="s">
        <v>286</v>
      </c>
      <c r="I232" t="str">
        <f t="shared" si="4"/>
        <v>377加西中学校</v>
      </c>
    </row>
    <row r="233" spans="7:9" ht="12.75">
      <c r="G233" s="85">
        <v>378</v>
      </c>
      <c r="H233" s="86" t="s">
        <v>287</v>
      </c>
      <c r="I233" t="str">
        <f t="shared" si="4"/>
        <v>378泉中学校</v>
      </c>
    </row>
    <row r="234" spans="7:9" ht="12.75">
      <c r="G234" s="85">
        <v>381</v>
      </c>
      <c r="H234" s="86" t="s">
        <v>288</v>
      </c>
      <c r="I234" t="str">
        <f t="shared" si="4"/>
        <v>381社中学校</v>
      </c>
    </row>
    <row r="235" spans="7:9" ht="12.75">
      <c r="G235" s="85">
        <v>382</v>
      </c>
      <c r="H235" s="86" t="s">
        <v>289</v>
      </c>
      <c r="I235" t="str">
        <f t="shared" si="4"/>
        <v>382滝野中学校</v>
      </c>
    </row>
    <row r="236" spans="7:9" ht="12.75">
      <c r="G236" s="85">
        <v>383</v>
      </c>
      <c r="H236" s="86" t="s">
        <v>290</v>
      </c>
      <c r="I236" t="str">
        <f t="shared" si="4"/>
        <v>383東条中学校</v>
      </c>
    </row>
    <row r="237" spans="7:9" ht="12.75">
      <c r="G237" s="85">
        <v>385</v>
      </c>
      <c r="H237" s="86" t="s">
        <v>291</v>
      </c>
      <c r="I237" t="str">
        <f t="shared" si="4"/>
        <v>385兵教大附属中学校</v>
      </c>
    </row>
    <row r="238" spans="7:9" ht="12.75">
      <c r="G238" s="85">
        <v>388</v>
      </c>
      <c r="H238" s="86" t="s">
        <v>292</v>
      </c>
      <c r="I238" t="str">
        <f t="shared" si="4"/>
        <v>388中町中学校</v>
      </c>
    </row>
    <row r="239" spans="7:9" ht="12.75">
      <c r="G239" s="85">
        <v>389</v>
      </c>
      <c r="H239" s="86" t="s">
        <v>293</v>
      </c>
      <c r="I239" t="str">
        <f t="shared" si="4"/>
        <v>389加美中学校</v>
      </c>
    </row>
    <row r="240" spans="7:9" ht="12.75">
      <c r="G240" s="85">
        <v>390</v>
      </c>
      <c r="H240" s="86" t="s">
        <v>294</v>
      </c>
      <c r="I240" t="str">
        <f t="shared" si="4"/>
        <v>390八千代中学校</v>
      </c>
    </row>
    <row r="241" spans="7:9" ht="12.75">
      <c r="G241" s="85">
        <v>391</v>
      </c>
      <c r="H241" s="86" t="s">
        <v>295</v>
      </c>
      <c r="I241" t="str">
        <f t="shared" si="4"/>
        <v>391黒田庄中学校</v>
      </c>
    </row>
    <row r="242" spans="7:9" ht="12.75">
      <c r="G242" s="85">
        <v>394</v>
      </c>
      <c r="H242" s="86" t="s">
        <v>296</v>
      </c>
      <c r="I242" t="str">
        <f t="shared" si="4"/>
        <v>394稲美中学校</v>
      </c>
    </row>
    <row r="243" spans="7:9" ht="12.75">
      <c r="G243" s="85">
        <v>395</v>
      </c>
      <c r="H243" s="86" t="s">
        <v>297</v>
      </c>
      <c r="I243" t="str">
        <f t="shared" si="4"/>
        <v>395稲美北中学校</v>
      </c>
    </row>
    <row r="244" spans="7:9" ht="12.75">
      <c r="G244" s="85">
        <v>396</v>
      </c>
      <c r="H244" s="86" t="s">
        <v>298</v>
      </c>
      <c r="I244" t="str">
        <f t="shared" si="4"/>
        <v>396播磨中学校</v>
      </c>
    </row>
    <row r="245" spans="7:9" ht="12.75">
      <c r="G245" s="85">
        <v>397</v>
      </c>
      <c r="H245" s="86" t="s">
        <v>299</v>
      </c>
      <c r="I245" t="str">
        <f t="shared" si="4"/>
        <v>397播磨南中学校</v>
      </c>
    </row>
    <row r="246" spans="7:9" ht="12.75">
      <c r="G246" s="85">
        <v>401</v>
      </c>
      <c r="H246" s="86" t="s">
        <v>300</v>
      </c>
      <c r="I246" t="str">
        <f t="shared" si="4"/>
        <v>401増位中学校</v>
      </c>
    </row>
    <row r="247" spans="7:9" ht="12.75">
      <c r="G247" s="85">
        <v>402</v>
      </c>
      <c r="H247" s="86" t="s">
        <v>301</v>
      </c>
      <c r="I247" t="str">
        <f t="shared" si="4"/>
        <v>402広嶺中学校</v>
      </c>
    </row>
    <row r="248" spans="7:9" ht="12.75">
      <c r="G248" s="85">
        <v>403</v>
      </c>
      <c r="H248" s="86" t="s">
        <v>302</v>
      </c>
      <c r="I248" t="str">
        <f t="shared" si="4"/>
        <v>403姫路高丘中学校</v>
      </c>
    </row>
    <row r="249" spans="7:9" ht="12.75">
      <c r="G249" s="85">
        <v>404</v>
      </c>
      <c r="H249" s="86" t="s">
        <v>303</v>
      </c>
      <c r="I249" t="str">
        <f t="shared" si="4"/>
        <v>404大白書中学校</v>
      </c>
    </row>
    <row r="250" spans="7:9" ht="12.75">
      <c r="G250" s="85">
        <v>405</v>
      </c>
      <c r="H250" s="86" t="s">
        <v>304</v>
      </c>
      <c r="I250" t="str">
        <f t="shared" si="4"/>
        <v>405東光中学校</v>
      </c>
    </row>
    <row r="251" spans="7:9" ht="12.75">
      <c r="G251" s="85">
        <v>406</v>
      </c>
      <c r="H251" s="86" t="s">
        <v>450</v>
      </c>
      <c r="I251" t="str">
        <f t="shared" si="4"/>
        <v>406白鷺小中学校</v>
      </c>
    </row>
    <row r="252" spans="7:9" ht="12.75">
      <c r="G252" s="85">
        <v>407</v>
      </c>
      <c r="H252" s="86" t="s">
        <v>305</v>
      </c>
      <c r="I252" t="str">
        <f t="shared" si="4"/>
        <v>407琴陵中学校</v>
      </c>
    </row>
    <row r="253" spans="7:9" ht="12.75">
      <c r="G253" s="85">
        <v>408</v>
      </c>
      <c r="H253" s="86" t="s">
        <v>306</v>
      </c>
      <c r="I253" t="str">
        <f t="shared" si="4"/>
        <v>408山陽中学校</v>
      </c>
    </row>
    <row r="254" spans="7:9" ht="12.75">
      <c r="G254" s="85">
        <v>409</v>
      </c>
      <c r="H254" s="86" t="s">
        <v>307</v>
      </c>
      <c r="I254" t="str">
        <f t="shared" si="4"/>
        <v>409姫路灘中学校</v>
      </c>
    </row>
    <row r="255" spans="7:9" ht="12.75">
      <c r="G255" s="85">
        <v>410</v>
      </c>
      <c r="H255" s="86" t="s">
        <v>308</v>
      </c>
      <c r="I255" t="str">
        <f t="shared" si="4"/>
        <v>410飾磨東中学校</v>
      </c>
    </row>
    <row r="256" spans="7:9" ht="12.75">
      <c r="G256" s="85">
        <v>411</v>
      </c>
      <c r="H256" s="86" t="s">
        <v>309</v>
      </c>
      <c r="I256" t="str">
        <f t="shared" si="4"/>
        <v>411飾磨中部中学校</v>
      </c>
    </row>
    <row r="257" spans="7:9" ht="12.75">
      <c r="G257" s="85">
        <v>412</v>
      </c>
      <c r="H257" s="86" t="s">
        <v>310</v>
      </c>
      <c r="I257" t="str">
        <f t="shared" si="4"/>
        <v>412飾磨西中学校</v>
      </c>
    </row>
    <row r="258" spans="7:9" ht="12.75">
      <c r="G258" s="85">
        <v>413</v>
      </c>
      <c r="H258" s="86" t="s">
        <v>311</v>
      </c>
      <c r="I258" t="str">
        <f t="shared" si="4"/>
        <v>413広畑中学校</v>
      </c>
    </row>
    <row r="259" spans="7:9" ht="12.75">
      <c r="G259" s="85">
        <v>414</v>
      </c>
      <c r="H259" s="86" t="s">
        <v>312</v>
      </c>
      <c r="I259" t="str">
        <f t="shared" si="4"/>
        <v>414網干中学校</v>
      </c>
    </row>
    <row r="260" spans="7:9" ht="12.75">
      <c r="G260" s="85">
        <v>415</v>
      </c>
      <c r="H260" s="86" t="s">
        <v>313</v>
      </c>
      <c r="I260" t="str">
        <f t="shared" si="4"/>
        <v>415朝日中学校</v>
      </c>
    </row>
    <row r="261" spans="7:9" ht="12.75">
      <c r="G261" s="85">
        <v>416</v>
      </c>
      <c r="H261" s="86" t="s">
        <v>314</v>
      </c>
      <c r="I261" t="str">
        <f t="shared" si="4"/>
        <v>416神南中学校</v>
      </c>
    </row>
    <row r="262" spans="7:9" ht="12.75">
      <c r="G262" s="85">
        <v>417</v>
      </c>
      <c r="H262" s="86" t="s">
        <v>451</v>
      </c>
      <c r="I262" t="str">
        <f t="shared" si="4"/>
        <v>417豊富小中学校</v>
      </c>
    </row>
    <row r="263" spans="7:9" ht="12.75">
      <c r="G263" s="85">
        <v>418</v>
      </c>
      <c r="H263" s="86" t="s">
        <v>315</v>
      </c>
      <c r="I263" t="str">
        <f t="shared" si="4"/>
        <v>418城山中学校</v>
      </c>
    </row>
    <row r="264" spans="7:9" ht="12.75">
      <c r="G264" s="85">
        <v>419</v>
      </c>
      <c r="H264" s="86" t="s">
        <v>316</v>
      </c>
      <c r="I264" t="str">
        <f t="shared" si="4"/>
        <v>419花田中学校</v>
      </c>
    </row>
    <row r="265" spans="7:9" ht="12.75">
      <c r="G265" s="85">
        <v>420</v>
      </c>
      <c r="H265" s="86" t="s">
        <v>449</v>
      </c>
      <c r="I265" t="str">
        <f t="shared" si="4"/>
        <v>420四郷学院</v>
      </c>
    </row>
    <row r="266" spans="7:9" ht="12.75">
      <c r="G266" s="85">
        <v>424</v>
      </c>
      <c r="H266" s="86" t="s">
        <v>317</v>
      </c>
      <c r="I266" t="str">
        <f t="shared" si="4"/>
        <v>424福崎西中学校</v>
      </c>
    </row>
    <row r="267" spans="7:9" ht="12.75">
      <c r="G267" s="85">
        <v>425</v>
      </c>
      <c r="H267" s="86" t="s">
        <v>318</v>
      </c>
      <c r="I267" t="str">
        <f t="shared" si="4"/>
        <v>425神崎中学校</v>
      </c>
    </row>
    <row r="268" spans="7:9" ht="12.75">
      <c r="G268" s="85">
        <v>427</v>
      </c>
      <c r="H268" s="86" t="s">
        <v>319</v>
      </c>
      <c r="I268" t="str">
        <f t="shared" si="4"/>
        <v>427鶴居中学校</v>
      </c>
    </row>
    <row r="269" spans="7:9" ht="12.75">
      <c r="G269" s="85">
        <v>428</v>
      </c>
      <c r="H269" s="86" t="s">
        <v>320</v>
      </c>
      <c r="I269" t="str">
        <f t="shared" si="4"/>
        <v>428市川中学校</v>
      </c>
    </row>
    <row r="270" spans="7:9" ht="12.75">
      <c r="G270" s="85">
        <v>429</v>
      </c>
      <c r="H270" s="86" t="s">
        <v>321</v>
      </c>
      <c r="I270" t="str">
        <f t="shared" si="4"/>
        <v>429瀬加中学校</v>
      </c>
    </row>
    <row r="271" spans="7:9" ht="12.75">
      <c r="G271" s="85">
        <v>430</v>
      </c>
      <c r="H271" s="86" t="s">
        <v>322</v>
      </c>
      <c r="I271" t="str">
        <f t="shared" si="4"/>
        <v>430福崎東中学校</v>
      </c>
    </row>
    <row r="272" spans="7:9" ht="12.75">
      <c r="G272" s="85">
        <v>432</v>
      </c>
      <c r="H272" s="86" t="s">
        <v>323</v>
      </c>
      <c r="I272" t="str">
        <f t="shared" si="4"/>
        <v>432香寺中学校</v>
      </c>
    </row>
    <row r="273" spans="7:9" ht="12.75">
      <c r="G273" s="85">
        <v>434</v>
      </c>
      <c r="H273" s="86" t="s">
        <v>324</v>
      </c>
      <c r="I273" t="str">
        <f t="shared" si="4"/>
        <v>434大河内中学校</v>
      </c>
    </row>
    <row r="274" spans="7:9" ht="12.75">
      <c r="G274" s="85">
        <v>436</v>
      </c>
      <c r="H274" s="86" t="s">
        <v>325</v>
      </c>
      <c r="I274" t="str">
        <f t="shared" si="4"/>
        <v>436家島中学校</v>
      </c>
    </row>
    <row r="275" spans="7:9" ht="12.75">
      <c r="G275" s="85">
        <v>437</v>
      </c>
      <c r="H275" s="86" t="s">
        <v>326</v>
      </c>
      <c r="I275" t="str">
        <f t="shared" si="4"/>
        <v>437坊勢中学校</v>
      </c>
    </row>
    <row r="276" spans="7:9" ht="12.75">
      <c r="G276" s="85">
        <v>438</v>
      </c>
      <c r="H276" s="86" t="s">
        <v>327</v>
      </c>
      <c r="I276" t="str">
        <f t="shared" si="4"/>
        <v>438置塩中学校</v>
      </c>
    </row>
    <row r="277" spans="7:9" ht="12.75">
      <c r="G277" s="85">
        <v>439</v>
      </c>
      <c r="H277" s="86" t="s">
        <v>328</v>
      </c>
      <c r="I277" t="str">
        <f t="shared" si="4"/>
        <v>439鹿谷中学校</v>
      </c>
    </row>
    <row r="278" spans="7:9" ht="12.75">
      <c r="G278" s="85">
        <v>440</v>
      </c>
      <c r="H278" s="86" t="s">
        <v>329</v>
      </c>
      <c r="I278" t="str">
        <f t="shared" si="4"/>
        <v>440菅野中学校</v>
      </c>
    </row>
    <row r="279" spans="7:9" ht="12.75">
      <c r="G279" s="85">
        <v>451</v>
      </c>
      <c r="H279" s="86" t="s">
        <v>330</v>
      </c>
      <c r="I279" t="str">
        <f t="shared" si="4"/>
        <v>451賢明女子中学校</v>
      </c>
    </row>
    <row r="280" spans="7:9" ht="12.75">
      <c r="G280" s="85">
        <v>452</v>
      </c>
      <c r="H280" s="86" t="s">
        <v>331</v>
      </c>
      <c r="I280" t="str">
        <f t="shared" si="4"/>
        <v>452淳心中学校</v>
      </c>
    </row>
    <row r="281" spans="7:9" ht="12.75">
      <c r="G281" s="85">
        <v>454</v>
      </c>
      <c r="H281" s="86" t="s">
        <v>332</v>
      </c>
      <c r="I281" t="str">
        <f t="shared" si="4"/>
        <v>454林田中学校</v>
      </c>
    </row>
    <row r="282" spans="7:9" ht="12.75">
      <c r="G282" s="85">
        <v>455</v>
      </c>
      <c r="H282" s="86" t="s">
        <v>333</v>
      </c>
      <c r="I282" t="str">
        <f t="shared" si="4"/>
        <v>455夢前中学校</v>
      </c>
    </row>
    <row r="283" spans="7:9" ht="12.75">
      <c r="G283" s="85">
        <v>456</v>
      </c>
      <c r="H283" s="86" t="s">
        <v>334</v>
      </c>
      <c r="I283" t="str">
        <f t="shared" si="4"/>
        <v>456姫路東中学校</v>
      </c>
    </row>
    <row r="284" spans="7:9" ht="12.75">
      <c r="G284" s="85">
        <v>457</v>
      </c>
      <c r="H284" s="86" t="s">
        <v>335</v>
      </c>
      <c r="I284" t="str">
        <f t="shared" si="4"/>
        <v>457城乾中学校</v>
      </c>
    </row>
    <row r="285" spans="7:9" ht="12.75">
      <c r="G285" s="85">
        <v>458</v>
      </c>
      <c r="H285" s="86" t="s">
        <v>336</v>
      </c>
      <c r="I285" t="str">
        <f aca="true" t="shared" si="5" ref="I285:I348">G285&amp;H285</f>
        <v>458大的中学校</v>
      </c>
    </row>
    <row r="286" spans="7:9" ht="12.75">
      <c r="G286" s="85">
        <v>459</v>
      </c>
      <c r="H286" s="86" t="s">
        <v>337</v>
      </c>
      <c r="I286" t="str">
        <f t="shared" si="5"/>
        <v>459安室中学校</v>
      </c>
    </row>
    <row r="287" spans="7:9" ht="12.75">
      <c r="G287" s="85">
        <v>460</v>
      </c>
      <c r="H287" s="86" t="s">
        <v>338</v>
      </c>
      <c r="I287" t="str">
        <f t="shared" si="5"/>
        <v>460書写中学校</v>
      </c>
    </row>
    <row r="288" spans="7:9" ht="12.75">
      <c r="G288" s="85">
        <v>461</v>
      </c>
      <c r="H288" s="86" t="s">
        <v>339</v>
      </c>
      <c r="I288" t="str">
        <f t="shared" si="5"/>
        <v>461大津中学校</v>
      </c>
    </row>
    <row r="289" spans="7:9" ht="12.75">
      <c r="G289" s="85">
        <v>501</v>
      </c>
      <c r="H289" s="86" t="s">
        <v>340</v>
      </c>
      <c r="I289" t="str">
        <f t="shared" si="5"/>
        <v>501相生中学校</v>
      </c>
    </row>
    <row r="290" spans="7:9" ht="12.75">
      <c r="G290" s="85">
        <v>502</v>
      </c>
      <c r="H290" s="86" t="s">
        <v>341</v>
      </c>
      <c r="I290" t="str">
        <f t="shared" si="5"/>
        <v>502那波中学校</v>
      </c>
    </row>
    <row r="291" spans="7:9" ht="12.75">
      <c r="G291" s="85">
        <v>503</v>
      </c>
      <c r="H291" s="86" t="s">
        <v>342</v>
      </c>
      <c r="I291" t="str">
        <f t="shared" si="5"/>
        <v>503双葉中学校</v>
      </c>
    </row>
    <row r="292" spans="7:9" ht="12.75">
      <c r="G292" s="85">
        <v>504</v>
      </c>
      <c r="H292" s="86" t="s">
        <v>343</v>
      </c>
      <c r="I292" t="str">
        <f t="shared" si="5"/>
        <v>504矢野川中学校</v>
      </c>
    </row>
    <row r="293" spans="7:9" ht="12.75">
      <c r="G293" s="85">
        <v>505</v>
      </c>
      <c r="H293" s="86" t="s">
        <v>344</v>
      </c>
      <c r="I293" t="str">
        <f t="shared" si="5"/>
        <v>505赤穂中学校</v>
      </c>
    </row>
    <row r="294" spans="7:9" ht="12.75">
      <c r="G294" s="85">
        <v>506</v>
      </c>
      <c r="H294" s="86" t="s">
        <v>345</v>
      </c>
      <c r="I294" t="str">
        <f t="shared" si="5"/>
        <v>506赤穂東中学校</v>
      </c>
    </row>
    <row r="295" spans="7:9" ht="12.75">
      <c r="G295" s="85">
        <v>507</v>
      </c>
      <c r="H295" s="86" t="s">
        <v>346</v>
      </c>
      <c r="I295" t="str">
        <f t="shared" si="5"/>
        <v>507赤穂西中学校</v>
      </c>
    </row>
    <row r="296" spans="7:9" ht="12.75">
      <c r="G296" s="85">
        <v>508</v>
      </c>
      <c r="H296" s="86" t="s">
        <v>347</v>
      </c>
      <c r="I296" t="str">
        <f t="shared" si="5"/>
        <v>508坂越中学校</v>
      </c>
    </row>
    <row r="297" spans="7:9" ht="12.75">
      <c r="G297" s="85">
        <v>509</v>
      </c>
      <c r="H297" s="86" t="s">
        <v>348</v>
      </c>
      <c r="I297" t="str">
        <f t="shared" si="5"/>
        <v>509有年中学校</v>
      </c>
    </row>
    <row r="298" spans="7:9" ht="12.75">
      <c r="G298" s="85">
        <v>510</v>
      </c>
      <c r="H298" s="86" t="s">
        <v>349</v>
      </c>
      <c r="I298" t="str">
        <f t="shared" si="5"/>
        <v>510上郡中学校</v>
      </c>
    </row>
    <row r="299" spans="7:9" ht="12.75">
      <c r="G299" s="85">
        <v>511</v>
      </c>
      <c r="H299" s="86" t="s">
        <v>350</v>
      </c>
      <c r="I299" t="str">
        <f t="shared" si="5"/>
        <v>511龍野東中学校</v>
      </c>
    </row>
    <row r="300" spans="7:9" ht="12.75">
      <c r="G300" s="85">
        <v>513</v>
      </c>
      <c r="H300" s="86" t="s">
        <v>351</v>
      </c>
      <c r="I300" t="str">
        <f t="shared" si="5"/>
        <v>513龍野西中学校</v>
      </c>
    </row>
    <row r="301" spans="7:9" ht="12.75">
      <c r="G301" s="85">
        <v>514</v>
      </c>
      <c r="H301" s="86" t="s">
        <v>352</v>
      </c>
      <c r="I301" t="str">
        <f t="shared" si="5"/>
        <v>514播磨高原東中学校</v>
      </c>
    </row>
    <row r="302" spans="7:9" ht="12.75">
      <c r="G302" s="85">
        <v>515</v>
      </c>
      <c r="H302" s="86" t="s">
        <v>353</v>
      </c>
      <c r="I302" t="str">
        <f t="shared" si="5"/>
        <v>515新宮中学校</v>
      </c>
    </row>
    <row r="303" spans="7:9" ht="12.75">
      <c r="G303" s="85">
        <v>516</v>
      </c>
      <c r="H303" s="86" t="s">
        <v>354</v>
      </c>
      <c r="I303" t="str">
        <f t="shared" si="5"/>
        <v>516太子東中学校</v>
      </c>
    </row>
    <row r="304" spans="7:9" ht="12.75">
      <c r="G304" s="85">
        <v>517</v>
      </c>
      <c r="H304" s="86" t="s">
        <v>355</v>
      </c>
      <c r="I304" t="str">
        <f t="shared" si="5"/>
        <v>517太子西中学校</v>
      </c>
    </row>
    <row r="305" spans="7:9" ht="12.75">
      <c r="G305" s="85">
        <v>518</v>
      </c>
      <c r="H305" s="86" t="s">
        <v>356</v>
      </c>
      <c r="I305" t="str">
        <f t="shared" si="5"/>
        <v>518揖保川中学校</v>
      </c>
    </row>
    <row r="306" spans="7:9" ht="12.75">
      <c r="G306" s="85">
        <v>519</v>
      </c>
      <c r="H306" s="86" t="s">
        <v>357</v>
      </c>
      <c r="I306" t="str">
        <f t="shared" si="5"/>
        <v>519御津中学校</v>
      </c>
    </row>
    <row r="307" spans="7:9" ht="12.75">
      <c r="G307" s="85">
        <v>520</v>
      </c>
      <c r="H307" s="86" t="s">
        <v>358</v>
      </c>
      <c r="I307" t="str">
        <f t="shared" si="5"/>
        <v>520佐用中学校</v>
      </c>
    </row>
    <row r="308" spans="7:9" ht="12.75">
      <c r="G308" s="85">
        <v>522</v>
      </c>
      <c r="H308" s="86" t="s">
        <v>359</v>
      </c>
      <c r="I308" t="str">
        <f t="shared" si="5"/>
        <v>522上月中学校</v>
      </c>
    </row>
    <row r="309" spans="7:9" ht="12.75">
      <c r="G309" s="85">
        <v>524</v>
      </c>
      <c r="H309" s="86" t="s">
        <v>360</v>
      </c>
      <c r="I309" t="str">
        <f t="shared" si="5"/>
        <v>524上津中学校</v>
      </c>
    </row>
    <row r="310" spans="7:9" ht="12.75">
      <c r="G310" s="85">
        <v>525</v>
      </c>
      <c r="H310" s="86" t="s">
        <v>361</v>
      </c>
      <c r="I310" t="str">
        <f t="shared" si="5"/>
        <v>525三日月中学校</v>
      </c>
    </row>
    <row r="311" spans="7:9" ht="12.75">
      <c r="G311" s="85">
        <v>527</v>
      </c>
      <c r="H311" s="86" t="s">
        <v>362</v>
      </c>
      <c r="I311" t="str">
        <f t="shared" si="5"/>
        <v>527山崎南中学校</v>
      </c>
    </row>
    <row r="312" spans="7:9" ht="12.75">
      <c r="G312" s="85">
        <v>528</v>
      </c>
      <c r="H312" s="86" t="s">
        <v>363</v>
      </c>
      <c r="I312" t="str">
        <f t="shared" si="5"/>
        <v>528安富中学校</v>
      </c>
    </row>
    <row r="313" spans="7:9" ht="12.75">
      <c r="G313" s="85">
        <v>531</v>
      </c>
      <c r="H313" s="86" t="s">
        <v>364</v>
      </c>
      <c r="I313" t="str">
        <f t="shared" si="5"/>
        <v>531一宮南中学校</v>
      </c>
    </row>
    <row r="314" spans="7:9" ht="12.75">
      <c r="G314" s="85">
        <v>535</v>
      </c>
      <c r="H314" s="86" t="s">
        <v>365</v>
      </c>
      <c r="I314" t="str">
        <f t="shared" si="5"/>
        <v>535一宮北中学校</v>
      </c>
    </row>
    <row r="315" spans="7:9" ht="12.75">
      <c r="G315" s="85">
        <v>536</v>
      </c>
      <c r="H315" s="86" t="s">
        <v>366</v>
      </c>
      <c r="I315" t="str">
        <f t="shared" si="5"/>
        <v>536波賀中学校</v>
      </c>
    </row>
    <row r="316" spans="7:9" ht="12.75">
      <c r="G316" s="85">
        <v>537</v>
      </c>
      <c r="H316" s="86" t="s">
        <v>367</v>
      </c>
      <c r="I316" t="str">
        <f t="shared" si="5"/>
        <v>537千種中学校</v>
      </c>
    </row>
    <row r="317" spans="7:9" ht="12.75">
      <c r="G317" s="85">
        <v>538</v>
      </c>
      <c r="H317" s="86" t="s">
        <v>368</v>
      </c>
      <c r="I317" t="str">
        <f t="shared" si="5"/>
        <v>538三土中学校</v>
      </c>
    </row>
    <row r="318" spans="7:9" ht="12.75">
      <c r="G318" s="85">
        <v>540</v>
      </c>
      <c r="H318" s="86" t="s">
        <v>369</v>
      </c>
      <c r="I318" t="str">
        <f t="shared" si="5"/>
        <v>540山崎西中学校</v>
      </c>
    </row>
    <row r="319" spans="7:9" ht="12.75">
      <c r="G319" s="85">
        <v>541</v>
      </c>
      <c r="H319" s="86" t="s">
        <v>370</v>
      </c>
      <c r="I319" t="str">
        <f t="shared" si="5"/>
        <v>541山崎東中学校</v>
      </c>
    </row>
    <row r="320" spans="7:9" ht="12.75">
      <c r="G320" s="85">
        <v>601</v>
      </c>
      <c r="H320" s="86" t="s">
        <v>371</v>
      </c>
      <c r="I320" t="str">
        <f t="shared" si="5"/>
        <v>601三田学園中学校</v>
      </c>
    </row>
    <row r="321" spans="7:9" ht="12.75">
      <c r="G321" s="85">
        <v>602</v>
      </c>
      <c r="H321" s="86" t="s">
        <v>372</v>
      </c>
      <c r="I321" t="str">
        <f t="shared" si="5"/>
        <v>602上野台中学校</v>
      </c>
    </row>
    <row r="322" spans="7:9" ht="12.75">
      <c r="G322" s="85">
        <v>603</v>
      </c>
      <c r="H322" s="86" t="s">
        <v>373</v>
      </c>
      <c r="I322" t="str">
        <f t="shared" si="5"/>
        <v>603八景中学校</v>
      </c>
    </row>
    <row r="323" spans="7:9" ht="12.75">
      <c r="G323" s="85">
        <v>604</v>
      </c>
      <c r="H323" s="86" t="s">
        <v>374</v>
      </c>
      <c r="I323" t="str">
        <f t="shared" si="5"/>
        <v>604三田長坂中学校</v>
      </c>
    </row>
    <row r="324" spans="7:9" ht="12.75">
      <c r="G324" s="85">
        <v>605</v>
      </c>
      <c r="H324" s="86" t="s">
        <v>375</v>
      </c>
      <c r="I324" t="str">
        <f t="shared" si="5"/>
        <v>605狭間中学校</v>
      </c>
    </row>
    <row r="325" spans="7:9" ht="12.75">
      <c r="G325" s="85">
        <v>606</v>
      </c>
      <c r="H325" s="86" t="s">
        <v>376</v>
      </c>
      <c r="I325" t="str">
        <f t="shared" si="5"/>
        <v>606けやき台中学校</v>
      </c>
    </row>
    <row r="326" spans="7:9" ht="12.75">
      <c r="G326" s="85">
        <v>607</v>
      </c>
      <c r="H326" s="86" t="s">
        <v>377</v>
      </c>
      <c r="I326" t="str">
        <f t="shared" si="5"/>
        <v>607富士中学校</v>
      </c>
    </row>
    <row r="327" spans="7:9" ht="12.75">
      <c r="G327" s="85">
        <v>608</v>
      </c>
      <c r="H327" s="86" t="s">
        <v>378</v>
      </c>
      <c r="I327" t="str">
        <f t="shared" si="5"/>
        <v>608藍中学校</v>
      </c>
    </row>
    <row r="328" spans="7:9" ht="12.75">
      <c r="G328" s="85">
        <v>609</v>
      </c>
      <c r="H328" s="86" t="s">
        <v>379</v>
      </c>
      <c r="I328" t="str">
        <f t="shared" si="5"/>
        <v>609ゆりのき台中学校</v>
      </c>
    </row>
    <row r="329" spans="7:9" ht="12.75">
      <c r="G329" s="85">
        <v>621</v>
      </c>
      <c r="H329" s="86" t="s">
        <v>380</v>
      </c>
      <c r="I329" t="str">
        <f t="shared" si="5"/>
        <v>621篠山中学校</v>
      </c>
    </row>
    <row r="330" spans="7:9" ht="12.75">
      <c r="G330" s="85">
        <v>622</v>
      </c>
      <c r="H330" s="86" t="s">
        <v>381</v>
      </c>
      <c r="I330" t="str">
        <f t="shared" si="5"/>
        <v>622篠山東中学校</v>
      </c>
    </row>
    <row r="331" spans="7:9" ht="12.75">
      <c r="G331" s="85">
        <v>624</v>
      </c>
      <c r="H331" s="86" t="s">
        <v>382</v>
      </c>
      <c r="I331" t="str">
        <f t="shared" si="5"/>
        <v>624西紀中学校</v>
      </c>
    </row>
    <row r="332" spans="7:9" ht="12.75">
      <c r="G332" s="85">
        <v>627</v>
      </c>
      <c r="H332" s="86" t="s">
        <v>383</v>
      </c>
      <c r="I332" t="str">
        <f t="shared" si="5"/>
        <v>627丹南中学校</v>
      </c>
    </row>
    <row r="333" spans="7:9" ht="12.75">
      <c r="G333" s="85">
        <v>628</v>
      </c>
      <c r="H333" s="86" t="s">
        <v>384</v>
      </c>
      <c r="I333" t="str">
        <f t="shared" si="5"/>
        <v>628今田中学校</v>
      </c>
    </row>
    <row r="334" spans="7:9" ht="12.75">
      <c r="G334" s="85">
        <v>641</v>
      </c>
      <c r="H334" s="86" t="s">
        <v>385</v>
      </c>
      <c r="I334" t="str">
        <f t="shared" si="5"/>
        <v>641柏原中学校</v>
      </c>
    </row>
    <row r="335" spans="7:9" ht="12.75">
      <c r="G335" s="85">
        <v>642</v>
      </c>
      <c r="H335" s="86" t="s">
        <v>386</v>
      </c>
      <c r="I335" t="str">
        <f t="shared" si="5"/>
        <v>642山南中学校</v>
      </c>
    </row>
    <row r="336" spans="7:9" ht="12.75">
      <c r="G336" s="85">
        <v>643</v>
      </c>
      <c r="H336" s="86" t="s">
        <v>387</v>
      </c>
      <c r="I336" t="str">
        <f t="shared" si="5"/>
        <v>643和田中学校</v>
      </c>
    </row>
    <row r="337" spans="7:9" ht="12.75">
      <c r="G337" s="85">
        <v>644</v>
      </c>
      <c r="H337" s="86" t="s">
        <v>388</v>
      </c>
      <c r="I337" t="str">
        <f t="shared" si="5"/>
        <v>644氷上中学校</v>
      </c>
    </row>
    <row r="338" spans="7:9" ht="12.75">
      <c r="G338" s="85">
        <v>648</v>
      </c>
      <c r="H338" s="86" t="s">
        <v>389</v>
      </c>
      <c r="I338" t="str">
        <f t="shared" si="5"/>
        <v>648青垣中学校</v>
      </c>
    </row>
    <row r="339" spans="7:9" ht="12.75">
      <c r="G339" s="85">
        <v>651</v>
      </c>
      <c r="H339" s="86" t="s">
        <v>390</v>
      </c>
      <c r="I339" t="str">
        <f t="shared" si="5"/>
        <v>651春日中学校</v>
      </c>
    </row>
    <row r="340" spans="7:9" ht="12.75">
      <c r="G340" s="85">
        <v>653</v>
      </c>
      <c r="H340" s="86" t="s">
        <v>391</v>
      </c>
      <c r="I340" t="str">
        <f t="shared" si="5"/>
        <v>653市島中学校</v>
      </c>
    </row>
    <row r="341" spans="7:9" ht="12.75">
      <c r="G341" s="85">
        <v>700</v>
      </c>
      <c r="H341" s="86" t="s">
        <v>392</v>
      </c>
      <c r="I341" t="str">
        <f t="shared" si="5"/>
        <v>700洲浜中学校</v>
      </c>
    </row>
    <row r="342" spans="7:9" ht="12.75">
      <c r="G342" s="85">
        <v>702</v>
      </c>
      <c r="H342" s="86" t="s">
        <v>393</v>
      </c>
      <c r="I342" t="str">
        <f t="shared" si="5"/>
        <v>702青雲中学校</v>
      </c>
    </row>
    <row r="343" spans="7:9" ht="12.75">
      <c r="G343" s="85">
        <v>704</v>
      </c>
      <c r="H343" s="86" t="s">
        <v>394</v>
      </c>
      <c r="I343" t="str">
        <f t="shared" si="5"/>
        <v>704由良中学校</v>
      </c>
    </row>
    <row r="344" spans="7:9" ht="12.75">
      <c r="G344" s="85">
        <v>706</v>
      </c>
      <c r="H344" s="86" t="s">
        <v>395</v>
      </c>
      <c r="I344" t="str">
        <f t="shared" si="5"/>
        <v>706中川原中学校</v>
      </c>
    </row>
    <row r="345" spans="7:9" ht="12.75">
      <c r="G345" s="85">
        <v>708</v>
      </c>
      <c r="H345" s="86" t="s">
        <v>396</v>
      </c>
      <c r="I345" t="str">
        <f t="shared" si="5"/>
        <v>708安乎中学校</v>
      </c>
    </row>
    <row r="346" spans="7:9" ht="12.75">
      <c r="G346" s="85">
        <v>710</v>
      </c>
      <c r="H346" s="86" t="s">
        <v>397</v>
      </c>
      <c r="I346" t="str">
        <f t="shared" si="5"/>
        <v>710柳学園中学校</v>
      </c>
    </row>
    <row r="347" spans="7:9" ht="12.75">
      <c r="G347" s="85">
        <v>712</v>
      </c>
      <c r="H347" s="86" t="s">
        <v>398</v>
      </c>
      <c r="I347" t="str">
        <f t="shared" si="5"/>
        <v>712広田中学校</v>
      </c>
    </row>
    <row r="348" spans="7:9" ht="12.75">
      <c r="G348" s="85">
        <v>714</v>
      </c>
      <c r="H348" s="86" t="s">
        <v>399</v>
      </c>
      <c r="I348" t="str">
        <f t="shared" si="5"/>
        <v>714倭文中学校</v>
      </c>
    </row>
    <row r="349" spans="7:9" ht="12.75">
      <c r="G349" s="85">
        <v>716</v>
      </c>
      <c r="H349" s="86" t="s">
        <v>400</v>
      </c>
      <c r="I349" t="str">
        <f aca="true" t="shared" si="6" ref="I349:I390">G349&amp;H349</f>
        <v>716御原中学校</v>
      </c>
    </row>
    <row r="350" spans="7:9" ht="12.75">
      <c r="G350" s="85">
        <v>718</v>
      </c>
      <c r="H350" s="86" t="s">
        <v>401</v>
      </c>
      <c r="I350" t="str">
        <f t="shared" si="6"/>
        <v>718辰美中学校</v>
      </c>
    </row>
    <row r="351" spans="7:9" ht="12.75">
      <c r="G351" s="85">
        <v>720</v>
      </c>
      <c r="H351" s="86" t="s">
        <v>402</v>
      </c>
      <c r="I351" t="str">
        <f t="shared" si="6"/>
        <v>720三原中学校</v>
      </c>
    </row>
    <row r="352" spans="7:9" ht="12.75">
      <c r="G352" s="85">
        <v>722</v>
      </c>
      <c r="H352" s="86" t="s">
        <v>403</v>
      </c>
      <c r="I352" t="str">
        <f t="shared" si="6"/>
        <v>722沼島中学校</v>
      </c>
    </row>
    <row r="353" spans="7:9" ht="12.75">
      <c r="G353" s="85">
        <v>724</v>
      </c>
      <c r="H353" s="86" t="s">
        <v>404</v>
      </c>
      <c r="I353" t="str">
        <f t="shared" si="6"/>
        <v>724南淡中学校</v>
      </c>
    </row>
    <row r="354" spans="7:9" ht="12.75">
      <c r="G354" s="85">
        <v>732</v>
      </c>
      <c r="H354" s="86" t="s">
        <v>405</v>
      </c>
      <c r="I354" t="str">
        <f t="shared" si="6"/>
        <v>732岩屋中学校</v>
      </c>
    </row>
    <row r="355" spans="7:9" ht="12.75">
      <c r="G355" s="85">
        <v>734</v>
      </c>
      <c r="H355" s="86" t="s">
        <v>406</v>
      </c>
      <c r="I355" t="str">
        <f t="shared" si="6"/>
        <v>734一宮中学校</v>
      </c>
    </row>
    <row r="356" spans="7:9" ht="12.75">
      <c r="G356" s="85">
        <v>736</v>
      </c>
      <c r="H356" s="86" t="s">
        <v>407</v>
      </c>
      <c r="I356" t="str">
        <f t="shared" si="6"/>
        <v>736北淡東中学校</v>
      </c>
    </row>
    <row r="357" spans="7:9" ht="12.75">
      <c r="G357" s="85">
        <v>738</v>
      </c>
      <c r="H357" s="86" t="s">
        <v>408</v>
      </c>
      <c r="I357" t="str">
        <f t="shared" si="6"/>
        <v>738北淡西中学校</v>
      </c>
    </row>
    <row r="358" spans="7:9" ht="12.75">
      <c r="G358" s="85">
        <v>740</v>
      </c>
      <c r="H358" s="86" t="s">
        <v>409</v>
      </c>
      <c r="I358" t="str">
        <f t="shared" si="6"/>
        <v>740五色中学校</v>
      </c>
    </row>
    <row r="359" spans="7:9" ht="12.75">
      <c r="G359" s="85">
        <v>742</v>
      </c>
      <c r="H359" s="86" t="s">
        <v>410</v>
      </c>
      <c r="I359" t="str">
        <f t="shared" si="6"/>
        <v>742東浦中学校</v>
      </c>
    </row>
    <row r="360" spans="7:9" ht="12.75">
      <c r="G360" s="85">
        <v>744</v>
      </c>
      <c r="H360" s="86" t="s">
        <v>411</v>
      </c>
      <c r="I360" t="str">
        <f t="shared" si="6"/>
        <v>744津名中学校</v>
      </c>
    </row>
    <row r="361" spans="7:9" ht="12.75">
      <c r="G361" s="85">
        <v>801</v>
      </c>
      <c r="H361" s="86" t="s">
        <v>412</v>
      </c>
      <c r="I361" t="str">
        <f t="shared" si="6"/>
        <v>801豊岡南中学校</v>
      </c>
    </row>
    <row r="362" spans="7:9" ht="12.75">
      <c r="G362" s="85">
        <v>802</v>
      </c>
      <c r="H362" s="86" t="s">
        <v>413</v>
      </c>
      <c r="I362" t="str">
        <f t="shared" si="6"/>
        <v>802豊岡北中学校</v>
      </c>
    </row>
    <row r="363" spans="7:9" ht="12.75">
      <c r="G363" s="85">
        <v>804</v>
      </c>
      <c r="H363" s="86" t="s">
        <v>414</v>
      </c>
      <c r="I363" t="str">
        <f t="shared" si="6"/>
        <v>804港中学校</v>
      </c>
    </row>
    <row r="364" spans="7:9" ht="12.75">
      <c r="G364" s="85">
        <v>806</v>
      </c>
      <c r="H364" s="86" t="s">
        <v>415</v>
      </c>
      <c r="I364" t="str">
        <f t="shared" si="6"/>
        <v>806城崎中学校</v>
      </c>
    </row>
    <row r="365" spans="7:9" ht="12.75">
      <c r="G365" s="85">
        <v>807</v>
      </c>
      <c r="H365" s="86" t="s">
        <v>416</v>
      </c>
      <c r="I365" t="str">
        <f t="shared" si="6"/>
        <v>807森本中学校</v>
      </c>
    </row>
    <row r="366" spans="7:9" ht="12.75">
      <c r="G366" s="85">
        <v>809</v>
      </c>
      <c r="H366" s="86" t="s">
        <v>417</v>
      </c>
      <c r="I366" t="str">
        <f t="shared" si="6"/>
        <v>809竹野中学校</v>
      </c>
    </row>
    <row r="367" spans="7:9" ht="12.75">
      <c r="G367" s="85">
        <v>810</v>
      </c>
      <c r="H367" s="86" t="s">
        <v>418</v>
      </c>
      <c r="I367" t="str">
        <f t="shared" si="6"/>
        <v>810香住第一中学校</v>
      </c>
    </row>
    <row r="368" spans="7:9" ht="12.75">
      <c r="G368" s="85">
        <v>811</v>
      </c>
      <c r="H368" s="86" t="s">
        <v>419</v>
      </c>
      <c r="I368" t="str">
        <f t="shared" si="6"/>
        <v>811香住第二中学校</v>
      </c>
    </row>
    <row r="369" spans="7:9" ht="12.75">
      <c r="G369" s="85">
        <v>812</v>
      </c>
      <c r="H369" s="86" t="s">
        <v>420</v>
      </c>
      <c r="I369" t="str">
        <f t="shared" si="6"/>
        <v>812日高東中学校</v>
      </c>
    </row>
    <row r="370" spans="7:9" ht="12.75">
      <c r="G370" s="85">
        <v>815</v>
      </c>
      <c r="H370" s="86" t="s">
        <v>421</v>
      </c>
      <c r="I370" t="str">
        <f t="shared" si="6"/>
        <v>815日高西中学校</v>
      </c>
    </row>
    <row r="371" spans="7:9" ht="12.75">
      <c r="G371" s="85">
        <v>818</v>
      </c>
      <c r="H371" s="86" t="s">
        <v>422</v>
      </c>
      <c r="I371" t="str">
        <f t="shared" si="6"/>
        <v>818出石中学校</v>
      </c>
    </row>
    <row r="372" spans="7:9" ht="12.75">
      <c r="G372" s="85">
        <v>819</v>
      </c>
      <c r="H372" s="86" t="s">
        <v>423</v>
      </c>
      <c r="I372" t="str">
        <f t="shared" si="6"/>
        <v>819但東中学校</v>
      </c>
    </row>
    <row r="373" spans="7:9" ht="12.75">
      <c r="G373" s="85">
        <v>821</v>
      </c>
      <c r="H373" s="86" t="s">
        <v>424</v>
      </c>
      <c r="I373" t="str">
        <f t="shared" si="6"/>
        <v>821但東北中学校</v>
      </c>
    </row>
    <row r="374" spans="7:9" ht="12.75">
      <c r="G374" s="85">
        <v>822</v>
      </c>
      <c r="H374" s="86" t="s">
        <v>425</v>
      </c>
      <c r="I374" t="str">
        <f t="shared" si="6"/>
        <v>822養父中学校</v>
      </c>
    </row>
    <row r="375" spans="7:9" ht="12.75">
      <c r="G375" s="85">
        <v>825</v>
      </c>
      <c r="H375" s="86" t="s">
        <v>426</v>
      </c>
      <c r="I375" t="str">
        <f t="shared" si="6"/>
        <v>825大屋中学校</v>
      </c>
    </row>
    <row r="376" spans="7:9" ht="12.75">
      <c r="G376" s="85">
        <v>829</v>
      </c>
      <c r="H376" s="86" t="s">
        <v>427</v>
      </c>
      <c r="I376" t="str">
        <f t="shared" si="6"/>
        <v>829関宮中学校</v>
      </c>
    </row>
    <row r="377" spans="7:9" ht="12.75">
      <c r="G377" s="85">
        <v>832</v>
      </c>
      <c r="H377" s="86" t="s">
        <v>428</v>
      </c>
      <c r="I377" t="str">
        <f t="shared" si="6"/>
        <v>832八鹿中学校</v>
      </c>
    </row>
    <row r="378" spans="7:9" ht="12.75">
      <c r="G378" s="85">
        <v>833</v>
      </c>
      <c r="H378" s="86" t="s">
        <v>429</v>
      </c>
      <c r="I378" t="str">
        <f t="shared" si="6"/>
        <v>833青渓中学校</v>
      </c>
    </row>
    <row r="379" spans="7:9" ht="12.75">
      <c r="G379" s="85">
        <v>834</v>
      </c>
      <c r="H379" s="86" t="s">
        <v>430</v>
      </c>
      <c r="I379" t="str">
        <f t="shared" si="6"/>
        <v>834和田山中学校</v>
      </c>
    </row>
    <row r="380" spans="7:9" ht="12.75">
      <c r="G380" s="85">
        <v>839</v>
      </c>
      <c r="H380" s="86" t="s">
        <v>431</v>
      </c>
      <c r="I380" t="str">
        <f t="shared" si="6"/>
        <v>839梁瀬中学校</v>
      </c>
    </row>
    <row r="381" spans="7:9" ht="12.75">
      <c r="G381" s="85">
        <v>840</v>
      </c>
      <c r="H381" s="86" t="s">
        <v>432</v>
      </c>
      <c r="I381" t="str">
        <f t="shared" si="6"/>
        <v>840朝来中学校</v>
      </c>
    </row>
    <row r="382" spans="7:9" ht="12.75">
      <c r="G382" s="85">
        <v>842</v>
      </c>
      <c r="H382" s="86" t="s">
        <v>433</v>
      </c>
      <c r="I382" t="str">
        <f t="shared" si="6"/>
        <v>842生野中学校</v>
      </c>
    </row>
    <row r="383" spans="7:9" ht="12.75">
      <c r="G383" s="85">
        <v>843</v>
      </c>
      <c r="H383" s="86" t="s">
        <v>434</v>
      </c>
      <c r="I383" t="str">
        <f t="shared" si="6"/>
        <v>843兎塚中学校</v>
      </c>
    </row>
    <row r="384" spans="7:9" ht="12.75">
      <c r="G384" s="85">
        <v>844</v>
      </c>
      <c r="H384" s="86" t="s">
        <v>435</v>
      </c>
      <c r="I384" t="str">
        <f t="shared" si="6"/>
        <v>844村岡中学校</v>
      </c>
    </row>
    <row r="385" spans="7:9" ht="12.75">
      <c r="G385" s="85">
        <v>845</v>
      </c>
      <c r="H385" s="86" t="s">
        <v>436</v>
      </c>
      <c r="I385" t="str">
        <f t="shared" si="6"/>
        <v>845小代中学校</v>
      </c>
    </row>
    <row r="386" spans="7:9" ht="12.75">
      <c r="G386" s="85">
        <v>846</v>
      </c>
      <c r="H386" s="86" t="s">
        <v>437</v>
      </c>
      <c r="I386" t="str">
        <f t="shared" si="6"/>
        <v>846射添中学校</v>
      </c>
    </row>
    <row r="387" spans="7:9" ht="12.75">
      <c r="G387" s="85">
        <v>848</v>
      </c>
      <c r="H387" s="86" t="s">
        <v>438</v>
      </c>
      <c r="I387" t="str">
        <f t="shared" si="6"/>
        <v>848温泉中学校</v>
      </c>
    </row>
    <row r="388" spans="7:9" ht="12.75">
      <c r="G388" s="85">
        <v>849</v>
      </c>
      <c r="H388" s="86" t="s">
        <v>439</v>
      </c>
      <c r="I388" t="str">
        <f t="shared" si="6"/>
        <v>849照来中学校</v>
      </c>
    </row>
    <row r="389" spans="7:9" ht="12.75">
      <c r="G389" s="85">
        <v>850</v>
      </c>
      <c r="H389" s="86" t="s">
        <v>440</v>
      </c>
      <c r="I389" t="str">
        <f t="shared" si="6"/>
        <v>850八田中学校</v>
      </c>
    </row>
    <row r="390" spans="7:9" ht="12.75">
      <c r="G390" s="85">
        <v>852</v>
      </c>
      <c r="H390" s="86" t="s">
        <v>441</v>
      </c>
      <c r="I390" t="str">
        <f t="shared" si="6"/>
        <v>852浜坂中学校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B19" sqref="B19"/>
      <selection pane="bottomLeft" activeCell="B19" sqref="B19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22</v>
      </c>
      <c r="L2" t="s">
        <v>21</v>
      </c>
      <c r="M2" t="s">
        <v>20</v>
      </c>
      <c r="N2" t="s">
        <v>19</v>
      </c>
      <c r="O2" s="19" t="s">
        <v>27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$34,3,FALSE)&gt;=71,VLOOKUP(Sheet1!I11,Sheet2!$A$2:$C$34,2,FALSE)&amp;TEXT(Sheet1!K11,"00")&amp;TEXT(Sheet1!L11,"00"),VLOOKUP(Sheet1!I11,Sheet2!$A$2:$C$34,2,FALSE)&amp;TEXT(Sheet1!J11,"00")&amp;TEXT(Sheet1!K11,"00")&amp;IF(Sheet1!M11="手",TEXT(Sheet1!L11,"0"),TEXT(Sheet1!L11,"00"))))</f>
      </c>
      <c r="I3" s="2">
        <f>IF(Sheet1!N11="","",IF(VLOOKUP(Sheet1!N11,Sheet2!$A$2:$C$34,3,FALSE)&gt;=71,VLOOKUP(Sheet1!N11,Sheet2!$A$2:$C$34,2,FALSE)&amp;TEXT(Sheet1!P11,"00")&amp;TEXT(Sheet1!Q11,"00"),VLOOKUP(Sheet1!N11,Sheet2!$A$2:$C$34,2,FALSE)&amp;TEXT(Sheet1!O11,"00")&amp;TEXT(Sheet1!P11,"00")&amp;IF(Sheet1!R11="手",TEXT(Sheet1!Q11,"0"),TEXT(Sheet1!Q11,"00"))))</f>
      </c>
      <c r="J3" s="2">
        <f>IF(Sheet1!S11="","",IF(VLOOKUP(Sheet1!S11,Sheet2!$A$2:$C$34,3,FALSE)&gt;=71,VLOOKUP(Sheet1!S11,Sheet2!$A$2:$C$34,2,FALSE)&amp;TEXT(Sheet1!U11,"00")&amp;TEXT(Sheet1!V11,"00"),VLOOKUP(Sheet1!S11,Sheet2!$A$2:$C$34,2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$34,3,FALSE)&gt;=71,VLOOKUP(Sheet1!I12,Sheet2!$A$2:$C$34,2,FALSE)&amp;TEXT(Sheet1!K12,"00")&amp;TEXT(Sheet1!L12,"00"),VLOOKUP(Sheet1!I12,Sheet2!$A$2:$C$34,2,FALSE)&amp;TEXT(Sheet1!J12,"00")&amp;TEXT(Sheet1!K12,"00")&amp;IF(Sheet1!M12="手",TEXT(Sheet1!L12,"0"),TEXT(Sheet1!L12,"00"))))</f>
      </c>
      <c r="I4" s="2">
        <f>IF(Sheet1!N12="","",IF(VLOOKUP(Sheet1!N12,Sheet2!$A$2:$C$34,3,FALSE)&gt;=71,VLOOKUP(Sheet1!N12,Sheet2!$A$2:$C$34,2,FALSE)&amp;TEXT(Sheet1!P12,"00")&amp;TEXT(Sheet1!Q12,"00"),VLOOKUP(Sheet1!N12,Sheet2!$A$2:$C$34,2,FALSE)&amp;TEXT(Sheet1!O12,"00")&amp;TEXT(Sheet1!P12,"00")&amp;IF(Sheet1!R12="手",TEXT(Sheet1!Q12,"0"),TEXT(Sheet1!Q12,"00"))))</f>
      </c>
      <c r="J4" s="2">
        <f>IF(Sheet1!S12="","",IF(VLOOKUP(Sheet1!S12,Sheet2!$A$2:$C$34,3,FALSE)&gt;=71,VLOOKUP(Sheet1!S12,Sheet2!$A$2:$C$34,2,FALSE)&amp;TEXT(Sheet1!U12,"00")&amp;TEXT(Sheet1!V12,"00"),VLOOKUP(Sheet1!S12,Sheet2!$A$2:$C$34,2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$34,3,FALSE)&gt;=71,VLOOKUP(Sheet1!I13,Sheet2!$A$2:$C$34,2,FALSE)&amp;TEXT(Sheet1!K13,"00")&amp;TEXT(Sheet1!L13,"00"),VLOOKUP(Sheet1!I13,Sheet2!$A$2:$C$34,2,FALSE)&amp;TEXT(Sheet1!J13,"00")&amp;TEXT(Sheet1!K13,"00")&amp;IF(Sheet1!M13="手",TEXT(Sheet1!L13,"0"),TEXT(Sheet1!L13,"00"))))</f>
      </c>
      <c r="I5" s="2">
        <f>IF(Sheet1!N13="","",IF(VLOOKUP(Sheet1!N13,Sheet2!$A$2:$C$34,3,FALSE)&gt;=71,VLOOKUP(Sheet1!N13,Sheet2!$A$2:$C$34,2,FALSE)&amp;TEXT(Sheet1!P13,"00")&amp;TEXT(Sheet1!Q13,"00"),VLOOKUP(Sheet1!N13,Sheet2!$A$2:$C$34,2,FALSE)&amp;TEXT(Sheet1!O13,"00")&amp;TEXT(Sheet1!P13,"00")&amp;IF(Sheet1!R13="手",TEXT(Sheet1!Q13,"0"),TEXT(Sheet1!Q13,"00"))))</f>
      </c>
      <c r="J5" s="2">
        <f>IF(Sheet1!S13="","",IF(VLOOKUP(Sheet1!S13,Sheet2!$A$2:$C$34,3,FALSE)&gt;=71,VLOOKUP(Sheet1!S13,Sheet2!$A$2:$C$34,2,FALSE)&amp;TEXT(Sheet1!U13,"00")&amp;TEXT(Sheet1!V13,"00"),VLOOKUP(Sheet1!S13,Sheet2!$A$2:$C$34,2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$34,3,FALSE)&gt;=71,VLOOKUP(Sheet1!I14,Sheet2!$A$2:$C$34,2,FALSE)&amp;TEXT(Sheet1!K14,"00")&amp;TEXT(Sheet1!L14,"00"),VLOOKUP(Sheet1!I14,Sheet2!$A$2:$C$34,2,FALSE)&amp;TEXT(Sheet1!J14,"00")&amp;TEXT(Sheet1!K14,"00")&amp;IF(Sheet1!M14="手",TEXT(Sheet1!L14,"0"),TEXT(Sheet1!L14,"00"))))</f>
      </c>
      <c r="I6" s="2">
        <f>IF(Sheet1!N14="","",IF(VLOOKUP(Sheet1!N14,Sheet2!$A$2:$C$34,3,FALSE)&gt;=71,VLOOKUP(Sheet1!N14,Sheet2!$A$2:$C$34,2,FALSE)&amp;TEXT(Sheet1!P14,"00")&amp;TEXT(Sheet1!Q14,"00"),VLOOKUP(Sheet1!N14,Sheet2!$A$2:$C$34,2,FALSE)&amp;TEXT(Sheet1!O14,"00")&amp;TEXT(Sheet1!P14,"00")&amp;IF(Sheet1!R14="手",TEXT(Sheet1!Q14,"0"),TEXT(Sheet1!Q14,"00"))))</f>
      </c>
      <c r="J6" s="2">
        <f>IF(Sheet1!S14="","",IF(VLOOKUP(Sheet1!S14,Sheet2!$A$2:$C$34,3,FALSE)&gt;=71,VLOOKUP(Sheet1!S14,Sheet2!$A$2:$C$34,2,FALSE)&amp;TEXT(Sheet1!U14,"00")&amp;TEXT(Sheet1!V14,"00"),VLOOKUP(Sheet1!S14,Sheet2!$A$2:$C$34,2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$34,3,FALSE)&gt;=71,VLOOKUP(Sheet1!I15,Sheet2!$A$2:$C$34,2,FALSE)&amp;TEXT(Sheet1!K15,"00")&amp;TEXT(Sheet1!L15,"00"),VLOOKUP(Sheet1!I15,Sheet2!$A$2:$C$34,2,FALSE)&amp;TEXT(Sheet1!J15,"00")&amp;TEXT(Sheet1!K15,"00")&amp;IF(Sheet1!M15="手",TEXT(Sheet1!L15,"0"),TEXT(Sheet1!L15,"00"))))</f>
      </c>
      <c r="I7" s="2">
        <f>IF(Sheet1!N15="","",IF(VLOOKUP(Sheet1!N15,Sheet2!$A$2:$C$34,3,FALSE)&gt;=71,VLOOKUP(Sheet1!N15,Sheet2!$A$2:$C$34,2,FALSE)&amp;TEXT(Sheet1!P15,"00")&amp;TEXT(Sheet1!Q15,"00"),VLOOKUP(Sheet1!N15,Sheet2!$A$2:$C$34,2,FALSE)&amp;TEXT(Sheet1!O15,"00")&amp;TEXT(Sheet1!P15,"00")&amp;IF(Sheet1!R15="手",TEXT(Sheet1!Q15,"0"),TEXT(Sheet1!Q15,"00"))))</f>
      </c>
      <c r="J7" s="2">
        <f>IF(Sheet1!S15="","",IF(VLOOKUP(Sheet1!S15,Sheet2!$A$2:$C$34,3,FALSE)&gt;=71,VLOOKUP(Sheet1!S15,Sheet2!$A$2:$C$34,2,FALSE)&amp;TEXT(Sheet1!U15,"00")&amp;TEXT(Sheet1!V15,"00"),VLOOKUP(Sheet1!S15,Sheet2!$A$2:$C$34,2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$34,3,FALSE)&gt;=71,VLOOKUP(Sheet1!I16,Sheet2!$A$2:$C$34,2,FALSE)&amp;TEXT(Sheet1!K16,"00")&amp;TEXT(Sheet1!L16,"00"),VLOOKUP(Sheet1!I16,Sheet2!$A$2:$C$34,2,FALSE)&amp;TEXT(Sheet1!J16,"00")&amp;TEXT(Sheet1!K16,"00")&amp;IF(Sheet1!M16="手",TEXT(Sheet1!L16,"0"),TEXT(Sheet1!L16,"00"))))</f>
      </c>
      <c r="I8" s="2">
        <f>IF(Sheet1!N16="","",IF(VLOOKUP(Sheet1!N16,Sheet2!$A$2:$C$34,3,FALSE)&gt;=71,VLOOKUP(Sheet1!N16,Sheet2!$A$2:$C$34,2,FALSE)&amp;TEXT(Sheet1!P16,"00")&amp;TEXT(Sheet1!Q16,"00"),VLOOKUP(Sheet1!N16,Sheet2!$A$2:$C$34,2,FALSE)&amp;TEXT(Sheet1!O16,"00")&amp;TEXT(Sheet1!P16,"00")&amp;IF(Sheet1!R16="手",TEXT(Sheet1!Q16,"0"),TEXT(Sheet1!Q16,"00"))))</f>
      </c>
      <c r="J8" s="2">
        <f>IF(Sheet1!S16="","",IF(VLOOKUP(Sheet1!S16,Sheet2!$A$2:$C$34,3,FALSE)&gt;=71,VLOOKUP(Sheet1!S16,Sheet2!$A$2:$C$34,2,FALSE)&amp;TEXT(Sheet1!U16,"00")&amp;TEXT(Sheet1!V16,"00"),VLOOKUP(Sheet1!S16,Sheet2!$A$2:$C$34,2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$34,3,FALSE)&gt;=71,VLOOKUP(Sheet1!I17,Sheet2!$A$2:$C$34,2,FALSE)&amp;TEXT(Sheet1!K17,"00")&amp;TEXT(Sheet1!L17,"00"),VLOOKUP(Sheet1!I17,Sheet2!$A$2:$C$34,2,FALSE)&amp;TEXT(Sheet1!J17,"00")&amp;TEXT(Sheet1!K17,"00")&amp;IF(Sheet1!M17="手",TEXT(Sheet1!L17,"0"),TEXT(Sheet1!L17,"00"))))</f>
      </c>
      <c r="I9" s="2">
        <f>IF(Sheet1!N17="","",IF(VLOOKUP(Sheet1!N17,Sheet2!$A$2:$C$34,3,FALSE)&gt;=71,VLOOKUP(Sheet1!N17,Sheet2!$A$2:$C$34,2,FALSE)&amp;TEXT(Sheet1!P17,"00")&amp;TEXT(Sheet1!Q17,"00"),VLOOKUP(Sheet1!N17,Sheet2!$A$2:$C$34,2,FALSE)&amp;TEXT(Sheet1!O17,"00")&amp;TEXT(Sheet1!P17,"00")&amp;IF(Sheet1!R17="手",TEXT(Sheet1!Q17,"0"),TEXT(Sheet1!Q17,"00"))))</f>
      </c>
      <c r="J9" s="2">
        <f>IF(Sheet1!S17="","",IF(VLOOKUP(Sheet1!S17,Sheet2!$A$2:$C$34,3,FALSE)&gt;=71,VLOOKUP(Sheet1!S17,Sheet2!$A$2:$C$34,2,FALSE)&amp;TEXT(Sheet1!U17,"00")&amp;TEXT(Sheet1!V17,"00"),VLOOKUP(Sheet1!S17,Sheet2!$A$2:$C$34,2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$34,3,FALSE)&gt;=71,VLOOKUP(Sheet1!I18,Sheet2!$A$2:$C$34,2,FALSE)&amp;TEXT(Sheet1!K18,"00")&amp;TEXT(Sheet1!L18,"00"),VLOOKUP(Sheet1!I18,Sheet2!$A$2:$C$34,2,FALSE)&amp;TEXT(Sheet1!J18,"00")&amp;TEXT(Sheet1!K18,"00")&amp;IF(Sheet1!M18="手",TEXT(Sheet1!L18,"0"),TEXT(Sheet1!L18,"00"))))</f>
      </c>
      <c r="I10" s="2">
        <f>IF(Sheet1!N18="","",IF(VLOOKUP(Sheet1!N18,Sheet2!$A$2:$C$34,3,FALSE)&gt;=71,VLOOKUP(Sheet1!N18,Sheet2!$A$2:$C$34,2,FALSE)&amp;TEXT(Sheet1!P18,"00")&amp;TEXT(Sheet1!Q18,"00"),VLOOKUP(Sheet1!N18,Sheet2!$A$2:$C$34,2,FALSE)&amp;TEXT(Sheet1!O18,"00")&amp;TEXT(Sheet1!P18,"00")&amp;IF(Sheet1!R18="手",TEXT(Sheet1!Q18,"0"),TEXT(Sheet1!Q18,"00"))))</f>
      </c>
      <c r="J10" s="2">
        <f>IF(Sheet1!S18="","",IF(VLOOKUP(Sheet1!S18,Sheet2!$A$2:$C$34,3,FALSE)&gt;=71,VLOOKUP(Sheet1!S18,Sheet2!$A$2:$C$34,2,FALSE)&amp;TEXT(Sheet1!U18,"00")&amp;TEXT(Sheet1!V18,"00"),VLOOKUP(Sheet1!S18,Sheet2!$A$2:$C$34,2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$34,3,FALSE)&gt;=71,VLOOKUP(Sheet1!I19,Sheet2!$A$2:$C$34,2,FALSE)&amp;TEXT(Sheet1!K19,"00")&amp;TEXT(Sheet1!L19,"00"),VLOOKUP(Sheet1!I19,Sheet2!$A$2:$C$34,2,FALSE)&amp;TEXT(Sheet1!J19,"00")&amp;TEXT(Sheet1!K19,"00")&amp;IF(Sheet1!M19="手",TEXT(Sheet1!L19,"0"),TEXT(Sheet1!L19,"00"))))</f>
      </c>
      <c r="I11" s="2">
        <f>IF(Sheet1!N19="","",IF(VLOOKUP(Sheet1!N19,Sheet2!$A$2:$C$34,3,FALSE)&gt;=71,VLOOKUP(Sheet1!N19,Sheet2!$A$2:$C$34,2,FALSE)&amp;TEXT(Sheet1!P19,"00")&amp;TEXT(Sheet1!Q19,"00"),VLOOKUP(Sheet1!N19,Sheet2!$A$2:$C$34,2,FALSE)&amp;TEXT(Sheet1!O19,"00")&amp;TEXT(Sheet1!P19,"00")&amp;IF(Sheet1!R19="手",TEXT(Sheet1!Q19,"0"),TEXT(Sheet1!Q19,"00"))))</f>
      </c>
      <c r="J11" s="2">
        <f>IF(Sheet1!S19="","",IF(VLOOKUP(Sheet1!S19,Sheet2!$A$2:$C$34,3,FALSE)&gt;=71,VLOOKUP(Sheet1!S19,Sheet2!$A$2:$C$34,2,FALSE)&amp;TEXT(Sheet1!U19,"00")&amp;TEXT(Sheet1!V19,"00"),VLOOKUP(Sheet1!S19,Sheet2!$A$2:$C$34,2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$34,3,FALSE)&gt;=71,VLOOKUP(Sheet1!I20,Sheet2!$A$2:$C$34,2,FALSE)&amp;TEXT(Sheet1!K20,"00")&amp;TEXT(Sheet1!L20,"00"),VLOOKUP(Sheet1!I20,Sheet2!$A$2:$C$34,2,FALSE)&amp;TEXT(Sheet1!J20,"00")&amp;TEXT(Sheet1!K20,"00")&amp;IF(Sheet1!M20="手",TEXT(Sheet1!L20,"0"),TEXT(Sheet1!L20,"00"))))</f>
      </c>
      <c r="I12" s="2">
        <f>IF(Sheet1!N20="","",IF(VLOOKUP(Sheet1!N20,Sheet2!$A$2:$C$34,3,FALSE)&gt;=71,VLOOKUP(Sheet1!N20,Sheet2!$A$2:$C$34,2,FALSE)&amp;TEXT(Sheet1!P20,"00")&amp;TEXT(Sheet1!Q20,"00"),VLOOKUP(Sheet1!N20,Sheet2!$A$2:$C$34,2,FALSE)&amp;TEXT(Sheet1!O20,"00")&amp;TEXT(Sheet1!P20,"00")&amp;IF(Sheet1!R20="手",TEXT(Sheet1!Q20,"0"),TEXT(Sheet1!Q20,"00"))))</f>
      </c>
      <c r="J12" s="2">
        <f>IF(Sheet1!S20="","",IF(VLOOKUP(Sheet1!S20,Sheet2!$A$2:$C$34,3,FALSE)&gt;=71,VLOOKUP(Sheet1!S20,Sheet2!$A$2:$C$34,2,FALSE)&amp;TEXT(Sheet1!U20,"00")&amp;TEXT(Sheet1!V20,"00"),VLOOKUP(Sheet1!S20,Sheet2!$A$2:$C$34,2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$34,3,FALSE)&gt;=71,VLOOKUP(Sheet1!I21,Sheet2!$A$2:$C$34,2,FALSE)&amp;TEXT(Sheet1!K21,"00")&amp;TEXT(Sheet1!L21,"00"),VLOOKUP(Sheet1!I21,Sheet2!$A$2:$C$34,2,FALSE)&amp;TEXT(Sheet1!J21,"00")&amp;TEXT(Sheet1!K21,"00")&amp;IF(Sheet1!M21="手",TEXT(Sheet1!L21,"0"),TEXT(Sheet1!L21,"00"))))</f>
      </c>
      <c r="I13" s="2">
        <f>IF(Sheet1!N21="","",IF(VLOOKUP(Sheet1!N21,Sheet2!$A$2:$C$34,3,FALSE)&gt;=71,VLOOKUP(Sheet1!N21,Sheet2!$A$2:$C$34,2,FALSE)&amp;TEXT(Sheet1!P21,"00")&amp;TEXT(Sheet1!Q21,"00"),VLOOKUP(Sheet1!N21,Sheet2!$A$2:$C$34,2,FALSE)&amp;TEXT(Sheet1!O21,"00")&amp;TEXT(Sheet1!P21,"00")&amp;IF(Sheet1!R21="手",TEXT(Sheet1!Q21,"0"),TEXT(Sheet1!Q21,"00"))))</f>
      </c>
      <c r="J13" s="2">
        <f>IF(Sheet1!S21="","",IF(VLOOKUP(Sheet1!S21,Sheet2!$A$2:$C$34,3,FALSE)&gt;=71,VLOOKUP(Sheet1!S21,Sheet2!$A$2:$C$34,2,FALSE)&amp;TEXT(Sheet1!U21,"00")&amp;TEXT(Sheet1!V21,"00"),VLOOKUP(Sheet1!S21,Sheet2!$A$2:$C$34,2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$34,3,FALSE)&gt;=71,VLOOKUP(Sheet1!I22,Sheet2!$A$2:$C$34,2,FALSE)&amp;TEXT(Sheet1!K22,"00")&amp;TEXT(Sheet1!L22,"00"),VLOOKUP(Sheet1!I22,Sheet2!$A$2:$C$34,2,FALSE)&amp;TEXT(Sheet1!J22,"00")&amp;TEXT(Sheet1!K22,"00")&amp;IF(Sheet1!M22="手",TEXT(Sheet1!L22,"0"),TEXT(Sheet1!L22,"00"))))</f>
      </c>
      <c r="I14" s="2">
        <f>IF(Sheet1!N22="","",IF(VLOOKUP(Sheet1!N22,Sheet2!$A$2:$C$34,3,FALSE)&gt;=71,VLOOKUP(Sheet1!N22,Sheet2!$A$2:$C$34,2,FALSE)&amp;TEXT(Sheet1!P22,"00")&amp;TEXT(Sheet1!Q22,"00"),VLOOKUP(Sheet1!N22,Sheet2!$A$2:$C$34,2,FALSE)&amp;TEXT(Sheet1!O22,"00")&amp;TEXT(Sheet1!P22,"00")&amp;IF(Sheet1!R22="手",TEXT(Sheet1!Q22,"0"),TEXT(Sheet1!Q22,"00"))))</f>
      </c>
      <c r="J14" s="2">
        <f>IF(Sheet1!S22="","",IF(VLOOKUP(Sheet1!S22,Sheet2!$A$2:$C$34,3,FALSE)&gt;=71,VLOOKUP(Sheet1!S22,Sheet2!$A$2:$C$34,2,FALSE)&amp;TEXT(Sheet1!U22,"00")&amp;TEXT(Sheet1!V22,"00"),VLOOKUP(Sheet1!S22,Sheet2!$A$2:$C$34,2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$34,3,FALSE)&gt;=71,VLOOKUP(Sheet1!I23,Sheet2!$A$2:$C$34,2,FALSE)&amp;TEXT(Sheet1!K23,"00")&amp;TEXT(Sheet1!L23,"00"),VLOOKUP(Sheet1!I23,Sheet2!$A$2:$C$34,2,FALSE)&amp;TEXT(Sheet1!J23,"00")&amp;TEXT(Sheet1!K23,"00")&amp;IF(Sheet1!M23="手",TEXT(Sheet1!L23,"0"),TEXT(Sheet1!L23,"00"))))</f>
      </c>
      <c r="I15" s="2">
        <f>IF(Sheet1!N23="","",IF(VLOOKUP(Sheet1!N23,Sheet2!$A$2:$C$34,3,FALSE)&gt;=71,VLOOKUP(Sheet1!N23,Sheet2!$A$2:$C$34,2,FALSE)&amp;TEXT(Sheet1!P23,"00")&amp;TEXT(Sheet1!Q23,"00"),VLOOKUP(Sheet1!N23,Sheet2!$A$2:$C$34,2,FALSE)&amp;TEXT(Sheet1!O23,"00")&amp;TEXT(Sheet1!P23,"00")&amp;IF(Sheet1!R23="手",TEXT(Sheet1!Q23,"0"),TEXT(Sheet1!Q23,"00"))))</f>
      </c>
      <c r="J15" s="2">
        <f>IF(Sheet1!S23="","",IF(VLOOKUP(Sheet1!S23,Sheet2!$A$2:$C$34,3,FALSE)&gt;=71,VLOOKUP(Sheet1!S23,Sheet2!$A$2:$C$34,2,FALSE)&amp;TEXT(Sheet1!U23,"00")&amp;TEXT(Sheet1!V23,"00"),VLOOKUP(Sheet1!S23,Sheet2!$A$2:$C$34,2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$34,3,FALSE)&gt;=71,VLOOKUP(Sheet1!I24,Sheet2!$A$2:$C$34,2,FALSE)&amp;TEXT(Sheet1!K24,"00")&amp;TEXT(Sheet1!L24,"00"),VLOOKUP(Sheet1!I24,Sheet2!$A$2:$C$34,2,FALSE)&amp;TEXT(Sheet1!J24,"00")&amp;TEXT(Sheet1!K24,"00")&amp;IF(Sheet1!M24="手",TEXT(Sheet1!L24,"0"),TEXT(Sheet1!L24,"00"))))</f>
      </c>
      <c r="I16" s="2">
        <f>IF(Sheet1!N24="","",IF(VLOOKUP(Sheet1!N24,Sheet2!$A$2:$C$34,3,FALSE)&gt;=71,VLOOKUP(Sheet1!N24,Sheet2!$A$2:$C$34,2,FALSE)&amp;TEXT(Sheet1!P24,"00")&amp;TEXT(Sheet1!Q24,"00"),VLOOKUP(Sheet1!N24,Sheet2!$A$2:$C$34,2,FALSE)&amp;TEXT(Sheet1!O24,"00")&amp;TEXT(Sheet1!P24,"00")&amp;IF(Sheet1!R24="手",TEXT(Sheet1!Q24,"0"),TEXT(Sheet1!Q24,"00"))))</f>
      </c>
      <c r="J16" s="2">
        <f>IF(Sheet1!S24="","",IF(VLOOKUP(Sheet1!S24,Sheet2!$A$2:$C$34,3,FALSE)&gt;=71,VLOOKUP(Sheet1!S24,Sheet2!$A$2:$C$34,2,FALSE)&amp;TEXT(Sheet1!U24,"00")&amp;TEXT(Sheet1!V24,"00"),VLOOKUP(Sheet1!S24,Sheet2!$A$2:$C$34,2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$34,3,FALSE)&gt;=71,VLOOKUP(Sheet1!I25,Sheet2!$A$2:$C$34,2,FALSE)&amp;TEXT(Sheet1!K25,"00")&amp;TEXT(Sheet1!L25,"00"),VLOOKUP(Sheet1!I25,Sheet2!$A$2:$C$34,2,FALSE)&amp;TEXT(Sheet1!J25,"00")&amp;TEXT(Sheet1!K25,"00")&amp;IF(Sheet1!M25="手",TEXT(Sheet1!L25,"0"),TEXT(Sheet1!L25,"00"))))</f>
      </c>
      <c r="I17" s="2">
        <f>IF(Sheet1!N25="","",IF(VLOOKUP(Sheet1!N25,Sheet2!$A$2:$C$34,3,FALSE)&gt;=71,VLOOKUP(Sheet1!N25,Sheet2!$A$2:$C$34,2,FALSE)&amp;TEXT(Sheet1!P25,"00")&amp;TEXT(Sheet1!Q25,"00"),VLOOKUP(Sheet1!N25,Sheet2!$A$2:$C$34,2,FALSE)&amp;TEXT(Sheet1!O25,"00")&amp;TEXT(Sheet1!P25,"00")&amp;IF(Sheet1!R25="手",TEXT(Sheet1!Q25,"0"),TEXT(Sheet1!Q25,"00"))))</f>
      </c>
      <c r="J17" s="2">
        <f>IF(Sheet1!S25="","",IF(VLOOKUP(Sheet1!S25,Sheet2!$A$2:$C$34,3,FALSE)&gt;=71,VLOOKUP(Sheet1!S25,Sheet2!$A$2:$C$34,2,FALSE)&amp;TEXT(Sheet1!U25,"00")&amp;TEXT(Sheet1!V25,"00"),VLOOKUP(Sheet1!S25,Sheet2!$A$2:$C$34,2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$34,3,FALSE)&gt;=71,VLOOKUP(Sheet1!I26,Sheet2!$A$2:$C$34,2,FALSE)&amp;TEXT(Sheet1!K26,"00")&amp;TEXT(Sheet1!L26,"00"),VLOOKUP(Sheet1!I26,Sheet2!$A$2:$C$34,2,FALSE)&amp;TEXT(Sheet1!J26,"00")&amp;TEXT(Sheet1!K26,"00")&amp;IF(Sheet1!M26="手",TEXT(Sheet1!L26,"0"),TEXT(Sheet1!L26,"00"))))</f>
      </c>
      <c r="I18" s="2">
        <f>IF(Sheet1!N26="","",IF(VLOOKUP(Sheet1!N26,Sheet2!$A$2:$C$34,3,FALSE)&gt;=71,VLOOKUP(Sheet1!N26,Sheet2!$A$2:$C$34,2,FALSE)&amp;TEXT(Sheet1!P26,"00")&amp;TEXT(Sheet1!Q26,"00"),VLOOKUP(Sheet1!N26,Sheet2!$A$2:$C$34,2,FALSE)&amp;TEXT(Sheet1!O26,"00")&amp;TEXT(Sheet1!P26,"00")&amp;IF(Sheet1!R26="手",TEXT(Sheet1!Q26,"0"),TEXT(Sheet1!Q26,"00"))))</f>
      </c>
      <c r="J18" s="2">
        <f>IF(Sheet1!S26="","",IF(VLOOKUP(Sheet1!S26,Sheet2!$A$2:$C$34,3,FALSE)&gt;=71,VLOOKUP(Sheet1!S26,Sheet2!$A$2:$C$34,2,FALSE)&amp;TEXT(Sheet1!U26,"00")&amp;TEXT(Sheet1!V26,"00"),VLOOKUP(Sheet1!S26,Sheet2!$A$2:$C$34,2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$34,3,FALSE)&gt;=71,VLOOKUP(Sheet1!I27,Sheet2!$A$2:$C$34,2,FALSE)&amp;TEXT(Sheet1!K27,"00")&amp;TEXT(Sheet1!L27,"00"),VLOOKUP(Sheet1!I27,Sheet2!$A$2:$C$34,2,FALSE)&amp;TEXT(Sheet1!J27,"00")&amp;TEXT(Sheet1!K27,"00")&amp;IF(Sheet1!M27="手",TEXT(Sheet1!L27,"0"),TEXT(Sheet1!L27,"00"))))</f>
      </c>
      <c r="I19" s="2">
        <f>IF(Sheet1!N27="","",IF(VLOOKUP(Sheet1!N27,Sheet2!$A$2:$C$34,3,FALSE)&gt;=71,VLOOKUP(Sheet1!N27,Sheet2!$A$2:$C$34,2,FALSE)&amp;TEXT(Sheet1!P27,"00")&amp;TEXT(Sheet1!Q27,"00"),VLOOKUP(Sheet1!N27,Sheet2!$A$2:$C$34,2,FALSE)&amp;TEXT(Sheet1!O27,"00")&amp;TEXT(Sheet1!P27,"00")&amp;IF(Sheet1!R27="手",TEXT(Sheet1!Q27,"0"),TEXT(Sheet1!Q27,"00"))))</f>
      </c>
      <c r="J19" s="2">
        <f>IF(Sheet1!S27="","",IF(VLOOKUP(Sheet1!S27,Sheet2!$A$2:$C$34,3,FALSE)&gt;=71,VLOOKUP(Sheet1!S27,Sheet2!$A$2:$C$34,2,FALSE)&amp;TEXT(Sheet1!U27,"00")&amp;TEXT(Sheet1!V27,"00"),VLOOKUP(Sheet1!S27,Sheet2!$A$2:$C$34,2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$34,3,FALSE)&gt;=71,VLOOKUP(Sheet1!I28,Sheet2!$A$2:$C$34,2,FALSE)&amp;TEXT(Sheet1!K28,"00")&amp;TEXT(Sheet1!L28,"00"),VLOOKUP(Sheet1!I28,Sheet2!$A$2:$C$34,2,FALSE)&amp;TEXT(Sheet1!J28,"00")&amp;TEXT(Sheet1!K28,"00")&amp;IF(Sheet1!M28="手",TEXT(Sheet1!L28,"0"),TEXT(Sheet1!L28,"00"))))</f>
      </c>
      <c r="I20" s="2">
        <f>IF(Sheet1!N28="","",IF(VLOOKUP(Sheet1!N28,Sheet2!$A$2:$C$34,3,FALSE)&gt;=71,VLOOKUP(Sheet1!N28,Sheet2!$A$2:$C$34,2,FALSE)&amp;TEXT(Sheet1!P28,"00")&amp;TEXT(Sheet1!Q28,"00"),VLOOKUP(Sheet1!N28,Sheet2!$A$2:$C$34,2,FALSE)&amp;TEXT(Sheet1!O28,"00")&amp;TEXT(Sheet1!P28,"00")&amp;IF(Sheet1!R28="手",TEXT(Sheet1!Q28,"0"),TEXT(Sheet1!Q28,"00"))))</f>
      </c>
      <c r="J20" s="2">
        <f>IF(Sheet1!S28="","",IF(VLOOKUP(Sheet1!S28,Sheet2!$A$2:$C$34,3,FALSE)&gt;=71,VLOOKUP(Sheet1!S28,Sheet2!$A$2:$C$34,2,FALSE)&amp;TEXT(Sheet1!U28,"00")&amp;TEXT(Sheet1!V28,"00"),VLOOKUP(Sheet1!S28,Sheet2!$A$2:$C$34,2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$34,3,FALSE)&gt;=71,VLOOKUP(Sheet1!I29,Sheet2!$A$2:$C$34,2,FALSE)&amp;TEXT(Sheet1!K29,"00")&amp;TEXT(Sheet1!L29,"00"),VLOOKUP(Sheet1!I29,Sheet2!$A$2:$C$34,2,FALSE)&amp;TEXT(Sheet1!J29,"00")&amp;TEXT(Sheet1!K29,"00")&amp;IF(Sheet1!M29="手",TEXT(Sheet1!L29,"0"),TEXT(Sheet1!L29,"00"))))</f>
      </c>
      <c r="I21" s="2">
        <f>IF(Sheet1!N29="","",IF(VLOOKUP(Sheet1!N29,Sheet2!$A$2:$C$34,3,FALSE)&gt;=71,VLOOKUP(Sheet1!N29,Sheet2!$A$2:$C$34,2,FALSE)&amp;TEXT(Sheet1!P29,"00")&amp;TEXT(Sheet1!Q29,"00"),VLOOKUP(Sheet1!N29,Sheet2!$A$2:$C$34,2,FALSE)&amp;TEXT(Sheet1!O29,"00")&amp;TEXT(Sheet1!P29,"00")&amp;IF(Sheet1!R29="手",TEXT(Sheet1!Q29,"0"),TEXT(Sheet1!Q29,"00"))))</f>
      </c>
      <c r="J21" s="2">
        <f>IF(Sheet1!S29="","",IF(VLOOKUP(Sheet1!S29,Sheet2!$A$2:$C$34,3,FALSE)&gt;=71,VLOOKUP(Sheet1!S29,Sheet2!$A$2:$C$34,2,FALSE)&amp;TEXT(Sheet1!U29,"00")&amp;TEXT(Sheet1!V29,"00"),VLOOKUP(Sheet1!S29,Sheet2!$A$2:$C$34,2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$34,3,FALSE)&gt;=71,VLOOKUP(Sheet1!I30,Sheet2!$A$2:$C$34,2,FALSE)&amp;TEXT(Sheet1!K30,"00")&amp;TEXT(Sheet1!L30,"00"),VLOOKUP(Sheet1!I30,Sheet2!$A$2:$C$34,2,FALSE)&amp;TEXT(Sheet1!J30,"00")&amp;TEXT(Sheet1!K30,"00")&amp;IF(Sheet1!M30="手",TEXT(Sheet1!L30,"0"),TEXT(Sheet1!L30,"00"))))</f>
      </c>
      <c r="I22" s="2">
        <f>IF(Sheet1!N30="","",IF(VLOOKUP(Sheet1!N30,Sheet2!$A$2:$C$34,3,FALSE)&gt;=71,VLOOKUP(Sheet1!N30,Sheet2!$A$2:$C$34,2,FALSE)&amp;TEXT(Sheet1!P30,"00")&amp;TEXT(Sheet1!Q30,"00"),VLOOKUP(Sheet1!N30,Sheet2!$A$2:$C$34,2,FALSE)&amp;TEXT(Sheet1!O30,"00")&amp;TEXT(Sheet1!P30,"00")&amp;IF(Sheet1!R30="手",TEXT(Sheet1!Q30,"0"),TEXT(Sheet1!Q30,"00"))))</f>
      </c>
      <c r="J22" s="2">
        <f>IF(Sheet1!S30="","",IF(VLOOKUP(Sheet1!S30,Sheet2!$A$2:$C$34,3,FALSE)&gt;=71,VLOOKUP(Sheet1!S30,Sheet2!$A$2:$C$34,2,FALSE)&amp;TEXT(Sheet1!U30,"00")&amp;TEXT(Sheet1!V30,"00"),VLOOKUP(Sheet1!S30,Sheet2!$A$2:$C$34,2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$34,3,FALSE)&gt;=71,VLOOKUP(Sheet1!I31,Sheet2!$A$2:$C$34,2,FALSE)&amp;TEXT(Sheet1!K31,"00")&amp;TEXT(Sheet1!L31,"00"),VLOOKUP(Sheet1!I31,Sheet2!$A$2:$C$34,2,FALSE)&amp;TEXT(Sheet1!J31,"00")&amp;TEXT(Sheet1!K31,"00")&amp;IF(Sheet1!M31="手",TEXT(Sheet1!L31,"0"),TEXT(Sheet1!L31,"00"))))</f>
      </c>
      <c r="I23" s="2">
        <f>IF(Sheet1!N31="","",IF(VLOOKUP(Sheet1!N31,Sheet2!$A$2:$C$34,3,FALSE)&gt;=71,VLOOKUP(Sheet1!N31,Sheet2!$A$2:$C$34,2,FALSE)&amp;TEXT(Sheet1!P31,"00")&amp;TEXT(Sheet1!Q31,"00"),VLOOKUP(Sheet1!N31,Sheet2!$A$2:$C$34,2,FALSE)&amp;TEXT(Sheet1!O31,"00")&amp;TEXT(Sheet1!P31,"00")&amp;IF(Sheet1!R31="手",TEXT(Sheet1!Q31,"0"),TEXT(Sheet1!Q31,"00"))))</f>
      </c>
      <c r="J23" s="2">
        <f>IF(Sheet1!S31="","",IF(VLOOKUP(Sheet1!S31,Sheet2!$A$2:$C$34,3,FALSE)&gt;=71,VLOOKUP(Sheet1!S31,Sheet2!$A$2:$C$34,2,FALSE)&amp;TEXT(Sheet1!U31,"00")&amp;TEXT(Sheet1!V31,"00"),VLOOKUP(Sheet1!S31,Sheet2!$A$2:$C$34,2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$34,3,FALSE)&gt;=71,VLOOKUP(Sheet1!I32,Sheet2!$A$2:$C$34,2,FALSE)&amp;TEXT(Sheet1!K32,"00")&amp;TEXT(Sheet1!L32,"00"),VLOOKUP(Sheet1!I32,Sheet2!$A$2:$C$34,2,FALSE)&amp;TEXT(Sheet1!J32,"00")&amp;TEXT(Sheet1!K32,"00")&amp;IF(Sheet1!M32="手",TEXT(Sheet1!L32,"0"),TEXT(Sheet1!L32,"00"))))</f>
      </c>
      <c r="I24" s="2">
        <f>IF(Sheet1!N32="","",IF(VLOOKUP(Sheet1!N32,Sheet2!$A$2:$C$34,3,FALSE)&gt;=71,VLOOKUP(Sheet1!N32,Sheet2!$A$2:$C$34,2,FALSE)&amp;TEXT(Sheet1!P32,"00")&amp;TEXT(Sheet1!Q32,"00"),VLOOKUP(Sheet1!N32,Sheet2!$A$2:$C$34,2,FALSE)&amp;TEXT(Sheet1!O32,"00")&amp;TEXT(Sheet1!P32,"00")&amp;IF(Sheet1!R32="手",TEXT(Sheet1!Q32,"0"),TEXT(Sheet1!Q32,"00"))))</f>
      </c>
      <c r="J24" s="2">
        <f>IF(Sheet1!S32="","",IF(VLOOKUP(Sheet1!S32,Sheet2!$A$2:$C$34,3,FALSE)&gt;=71,VLOOKUP(Sheet1!S32,Sheet2!$A$2:$C$34,2,FALSE)&amp;TEXT(Sheet1!U32,"00")&amp;TEXT(Sheet1!V32,"00"),VLOOKUP(Sheet1!S32,Sheet2!$A$2:$C$34,2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$34,3,FALSE)&gt;=71,VLOOKUP(Sheet1!I33,Sheet2!$A$2:$C$34,2,FALSE)&amp;TEXT(Sheet1!K33,"00")&amp;TEXT(Sheet1!L33,"00"),VLOOKUP(Sheet1!I33,Sheet2!$A$2:$C$34,2,FALSE)&amp;TEXT(Sheet1!J33,"00")&amp;TEXT(Sheet1!K33,"00")&amp;IF(Sheet1!M33="手",TEXT(Sheet1!L33,"0"),TEXT(Sheet1!L33,"00"))))</f>
      </c>
      <c r="I25" s="2">
        <f>IF(Sheet1!N33="","",IF(VLOOKUP(Sheet1!N33,Sheet2!$A$2:$C$34,3,FALSE)&gt;=71,VLOOKUP(Sheet1!N33,Sheet2!$A$2:$C$34,2,FALSE)&amp;TEXT(Sheet1!P33,"00")&amp;TEXT(Sheet1!Q33,"00"),VLOOKUP(Sheet1!N33,Sheet2!$A$2:$C$34,2,FALSE)&amp;TEXT(Sheet1!O33,"00")&amp;TEXT(Sheet1!P33,"00")&amp;IF(Sheet1!R33="手",TEXT(Sheet1!Q33,"0"),TEXT(Sheet1!Q33,"00"))))</f>
      </c>
      <c r="J25" s="2">
        <f>IF(Sheet1!S33="","",IF(VLOOKUP(Sheet1!S33,Sheet2!$A$2:$C$34,3,FALSE)&gt;=71,VLOOKUP(Sheet1!S33,Sheet2!$A$2:$C$34,2,FALSE)&amp;TEXT(Sheet1!U33,"00")&amp;TEXT(Sheet1!V33,"00"),VLOOKUP(Sheet1!S33,Sheet2!$A$2:$C$34,2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$34,3,FALSE)&gt;=71,VLOOKUP(Sheet1!I34,Sheet2!$A$2:$C$34,2,FALSE)&amp;TEXT(Sheet1!K34,"00")&amp;TEXT(Sheet1!L34,"00"),VLOOKUP(Sheet1!I34,Sheet2!$A$2:$C$34,2,FALSE)&amp;TEXT(Sheet1!J34,"00")&amp;TEXT(Sheet1!K34,"00")&amp;IF(Sheet1!M34="手",TEXT(Sheet1!L34,"0"),TEXT(Sheet1!L34,"00"))))</f>
      </c>
      <c r="I26" s="2">
        <f>IF(Sheet1!N34="","",IF(VLOOKUP(Sheet1!N34,Sheet2!$A$2:$C$34,3,FALSE)&gt;=71,VLOOKUP(Sheet1!N34,Sheet2!$A$2:$C$34,2,FALSE)&amp;TEXT(Sheet1!P34,"00")&amp;TEXT(Sheet1!Q34,"00"),VLOOKUP(Sheet1!N34,Sheet2!$A$2:$C$34,2,FALSE)&amp;TEXT(Sheet1!O34,"00")&amp;TEXT(Sheet1!P34,"00")&amp;IF(Sheet1!R34="手",TEXT(Sheet1!Q34,"0"),TEXT(Sheet1!Q34,"00"))))</f>
      </c>
      <c r="J26" s="2">
        <f>IF(Sheet1!S34="","",IF(VLOOKUP(Sheet1!S34,Sheet2!$A$2:$C$34,3,FALSE)&gt;=71,VLOOKUP(Sheet1!S34,Sheet2!$A$2:$C$34,2,FALSE)&amp;TEXT(Sheet1!U34,"00")&amp;TEXT(Sheet1!V34,"00"),VLOOKUP(Sheet1!S34,Sheet2!$A$2:$C$34,2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$34,3,FALSE)&gt;=71,VLOOKUP(Sheet1!I35,Sheet2!$A$2:$C$34,2,FALSE)&amp;TEXT(Sheet1!K35,"00")&amp;TEXT(Sheet1!L35,"00"),VLOOKUP(Sheet1!I35,Sheet2!$A$2:$C$34,2,FALSE)&amp;TEXT(Sheet1!J35,"00")&amp;TEXT(Sheet1!K35,"00")&amp;IF(Sheet1!M35="手",TEXT(Sheet1!L35,"0"),TEXT(Sheet1!L35,"00"))))</f>
      </c>
      <c r="I27" s="2">
        <f>IF(Sheet1!N35="","",IF(VLOOKUP(Sheet1!N35,Sheet2!$A$2:$C$34,3,FALSE)&gt;=71,VLOOKUP(Sheet1!N35,Sheet2!$A$2:$C$34,2,FALSE)&amp;TEXT(Sheet1!P35,"00")&amp;TEXT(Sheet1!Q35,"00"),VLOOKUP(Sheet1!N35,Sheet2!$A$2:$C$34,2,FALSE)&amp;TEXT(Sheet1!O35,"00")&amp;TEXT(Sheet1!P35,"00")&amp;IF(Sheet1!R35="手",TEXT(Sheet1!Q35,"0"),TEXT(Sheet1!Q35,"00"))))</f>
      </c>
      <c r="J27" s="2">
        <f>IF(Sheet1!S35="","",IF(VLOOKUP(Sheet1!S35,Sheet2!$A$2:$C$34,3,FALSE)&gt;=71,VLOOKUP(Sheet1!S35,Sheet2!$A$2:$C$34,2,FALSE)&amp;TEXT(Sheet1!U35,"00")&amp;TEXT(Sheet1!V35,"00"),VLOOKUP(Sheet1!S35,Sheet2!$A$2:$C$34,2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$34,3,FALSE)&gt;=71,VLOOKUP(Sheet1!I36,Sheet2!$A$2:$C$34,2,FALSE)&amp;TEXT(Sheet1!K36,"00")&amp;TEXT(Sheet1!L36,"00"),VLOOKUP(Sheet1!I36,Sheet2!$A$2:$C$34,2,FALSE)&amp;TEXT(Sheet1!J36,"00")&amp;TEXT(Sheet1!K36,"00")&amp;IF(Sheet1!M36="手",TEXT(Sheet1!L36,"0"),TEXT(Sheet1!L36,"00"))))</f>
      </c>
      <c r="I28" s="2">
        <f>IF(Sheet1!N36="","",IF(VLOOKUP(Sheet1!N36,Sheet2!$A$2:$C$34,3,FALSE)&gt;=71,VLOOKUP(Sheet1!N36,Sheet2!$A$2:$C$34,2,FALSE)&amp;TEXT(Sheet1!P36,"00")&amp;TEXT(Sheet1!Q36,"00"),VLOOKUP(Sheet1!N36,Sheet2!$A$2:$C$34,2,FALSE)&amp;TEXT(Sheet1!O36,"00")&amp;TEXT(Sheet1!P36,"00")&amp;IF(Sheet1!R36="手",TEXT(Sheet1!Q36,"0"),TEXT(Sheet1!Q36,"00"))))</f>
      </c>
      <c r="J28" s="2">
        <f>IF(Sheet1!S36="","",IF(VLOOKUP(Sheet1!S36,Sheet2!$A$2:$C$34,3,FALSE)&gt;=71,VLOOKUP(Sheet1!S36,Sheet2!$A$2:$C$34,2,FALSE)&amp;TEXT(Sheet1!U36,"00")&amp;TEXT(Sheet1!V36,"00"),VLOOKUP(Sheet1!S36,Sheet2!$A$2:$C$34,2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$34,3,FALSE)&gt;=71,VLOOKUP(Sheet1!I37,Sheet2!$A$2:$C$34,2,FALSE)&amp;TEXT(Sheet1!K37,"00")&amp;TEXT(Sheet1!L37,"00"),VLOOKUP(Sheet1!I37,Sheet2!$A$2:$C$34,2,FALSE)&amp;TEXT(Sheet1!J37,"00")&amp;TEXT(Sheet1!K37,"00")&amp;IF(Sheet1!M37="手",TEXT(Sheet1!L37,"0"),TEXT(Sheet1!L37,"00"))))</f>
      </c>
      <c r="I29" s="2">
        <f>IF(Sheet1!N37="","",IF(VLOOKUP(Sheet1!N37,Sheet2!$A$2:$C$34,3,FALSE)&gt;=71,VLOOKUP(Sheet1!N37,Sheet2!$A$2:$C$34,2,FALSE)&amp;TEXT(Sheet1!P37,"00")&amp;TEXT(Sheet1!Q37,"00"),VLOOKUP(Sheet1!N37,Sheet2!$A$2:$C$34,2,FALSE)&amp;TEXT(Sheet1!O37,"00")&amp;TEXT(Sheet1!P37,"00")&amp;IF(Sheet1!R37="手",TEXT(Sheet1!Q37,"0"),TEXT(Sheet1!Q37,"00"))))</f>
      </c>
      <c r="J29" s="2">
        <f>IF(Sheet1!S37="","",IF(VLOOKUP(Sheet1!S37,Sheet2!$A$2:$C$34,3,FALSE)&gt;=71,VLOOKUP(Sheet1!S37,Sheet2!$A$2:$C$34,2,FALSE)&amp;TEXT(Sheet1!U37,"00")&amp;TEXT(Sheet1!V37,"00"),VLOOKUP(Sheet1!S37,Sheet2!$A$2:$C$34,2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$34,3,FALSE)&gt;=71,VLOOKUP(Sheet1!I38,Sheet2!$A$2:$C$34,2,FALSE)&amp;TEXT(Sheet1!K38,"00")&amp;TEXT(Sheet1!L38,"00"),VLOOKUP(Sheet1!I38,Sheet2!$A$2:$C$34,2,FALSE)&amp;TEXT(Sheet1!J38,"00")&amp;TEXT(Sheet1!K38,"00")&amp;IF(Sheet1!M38="手",TEXT(Sheet1!L38,"0"),TEXT(Sheet1!L38,"00"))))</f>
      </c>
      <c r="I30" s="2">
        <f>IF(Sheet1!N38="","",IF(VLOOKUP(Sheet1!N38,Sheet2!$A$2:$C$34,3,FALSE)&gt;=71,VLOOKUP(Sheet1!N38,Sheet2!$A$2:$C$34,2,FALSE)&amp;TEXT(Sheet1!P38,"00")&amp;TEXT(Sheet1!Q38,"00"),VLOOKUP(Sheet1!N38,Sheet2!$A$2:$C$34,2,FALSE)&amp;TEXT(Sheet1!O38,"00")&amp;TEXT(Sheet1!P38,"00")&amp;IF(Sheet1!R38="手",TEXT(Sheet1!Q38,"0"),TEXT(Sheet1!Q38,"00"))))</f>
      </c>
      <c r="J30" s="2">
        <f>IF(Sheet1!S38="","",IF(VLOOKUP(Sheet1!S38,Sheet2!$A$2:$C$34,3,FALSE)&gt;=71,VLOOKUP(Sheet1!S38,Sheet2!$A$2:$C$34,2,FALSE)&amp;TEXT(Sheet1!U38,"00")&amp;TEXT(Sheet1!V38,"00"),VLOOKUP(Sheet1!S38,Sheet2!$A$2:$C$34,2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$34,3,FALSE)&gt;=71,VLOOKUP(Sheet1!I39,Sheet2!$A$2:$C$34,2,FALSE)&amp;TEXT(Sheet1!K39,"00")&amp;TEXT(Sheet1!L39,"00"),VLOOKUP(Sheet1!I39,Sheet2!$A$2:$C$34,2,FALSE)&amp;TEXT(Sheet1!J39,"00")&amp;TEXT(Sheet1!K39,"00")&amp;IF(Sheet1!M39="手",TEXT(Sheet1!L39,"0"),TEXT(Sheet1!L39,"00"))))</f>
      </c>
      <c r="I31" s="2">
        <f>IF(Sheet1!N39="","",IF(VLOOKUP(Sheet1!N39,Sheet2!$A$2:$C$34,3,FALSE)&gt;=71,VLOOKUP(Sheet1!N39,Sheet2!$A$2:$C$34,2,FALSE)&amp;TEXT(Sheet1!P39,"00")&amp;TEXT(Sheet1!Q39,"00"),VLOOKUP(Sheet1!N39,Sheet2!$A$2:$C$34,2,FALSE)&amp;TEXT(Sheet1!O39,"00")&amp;TEXT(Sheet1!P39,"00")&amp;IF(Sheet1!R39="手",TEXT(Sheet1!Q39,"0"),TEXT(Sheet1!Q39,"00"))))</f>
      </c>
      <c r="J31" s="2">
        <f>IF(Sheet1!S39="","",IF(VLOOKUP(Sheet1!S39,Sheet2!$A$2:$C$34,3,FALSE)&gt;=71,VLOOKUP(Sheet1!S39,Sheet2!$A$2:$C$34,2,FALSE)&amp;TEXT(Sheet1!U39,"00")&amp;TEXT(Sheet1!V39,"00"),VLOOKUP(Sheet1!S39,Sheet2!$A$2:$C$34,2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$34,3,FALSE)&gt;=71,VLOOKUP(Sheet1!I40,Sheet2!$A$2:$C$34,2,FALSE)&amp;TEXT(Sheet1!K40,"00")&amp;TEXT(Sheet1!L40,"00"),VLOOKUP(Sheet1!I40,Sheet2!$A$2:$C$34,2,FALSE)&amp;TEXT(Sheet1!J40,"00")&amp;TEXT(Sheet1!K40,"00")&amp;IF(Sheet1!M40="手",TEXT(Sheet1!L40,"0"),TEXT(Sheet1!L40,"00"))))</f>
      </c>
      <c r="I32" s="2">
        <f>IF(Sheet1!N40="","",IF(VLOOKUP(Sheet1!N40,Sheet2!$A$2:$C$34,3,FALSE)&gt;=71,VLOOKUP(Sheet1!N40,Sheet2!$A$2:$C$34,2,FALSE)&amp;TEXT(Sheet1!P40,"00")&amp;TEXT(Sheet1!Q40,"00"),VLOOKUP(Sheet1!N40,Sheet2!$A$2:$C$34,2,FALSE)&amp;TEXT(Sheet1!O40,"00")&amp;TEXT(Sheet1!P40,"00")&amp;IF(Sheet1!R40="手",TEXT(Sheet1!Q40,"0"),TEXT(Sheet1!Q40,"00"))))</f>
      </c>
      <c r="J32" s="2">
        <f>IF(Sheet1!S40="","",IF(VLOOKUP(Sheet1!S40,Sheet2!$A$2:$C$34,3,FALSE)&gt;=71,VLOOKUP(Sheet1!S40,Sheet2!$A$2:$C$34,2,FALSE)&amp;TEXT(Sheet1!U40,"00")&amp;TEXT(Sheet1!V40,"00"),VLOOKUP(Sheet1!S40,Sheet2!$A$2:$C$34,2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$34,3,FALSE)&gt;=71,VLOOKUP(Sheet1!I41,Sheet2!$A$2:$C$34,2,FALSE)&amp;TEXT(Sheet1!K41,"00")&amp;TEXT(Sheet1!L41,"00"),VLOOKUP(Sheet1!I41,Sheet2!$A$2:$C$34,2,FALSE)&amp;TEXT(Sheet1!J41,"00")&amp;TEXT(Sheet1!K41,"00")&amp;IF(Sheet1!M41="手",TEXT(Sheet1!L41,"0"),TEXT(Sheet1!L41,"00"))))</f>
      </c>
      <c r="I33" s="2">
        <f>IF(Sheet1!N41="","",IF(VLOOKUP(Sheet1!N41,Sheet2!$A$2:$C$34,3,FALSE)&gt;=71,VLOOKUP(Sheet1!N41,Sheet2!$A$2:$C$34,2,FALSE)&amp;TEXT(Sheet1!P41,"00")&amp;TEXT(Sheet1!Q41,"00"),VLOOKUP(Sheet1!N41,Sheet2!$A$2:$C$34,2,FALSE)&amp;TEXT(Sheet1!O41,"00")&amp;TEXT(Sheet1!P41,"00")&amp;IF(Sheet1!R41="手",TEXT(Sheet1!Q41,"0"),TEXT(Sheet1!Q41,"00"))))</f>
      </c>
      <c r="J33" s="2">
        <f>IF(Sheet1!S41="","",IF(VLOOKUP(Sheet1!S41,Sheet2!$A$2:$C$34,3,FALSE)&gt;=71,VLOOKUP(Sheet1!S41,Sheet2!$A$2:$C$34,2,FALSE)&amp;TEXT(Sheet1!U41,"00")&amp;TEXT(Sheet1!V41,"00"),VLOOKUP(Sheet1!S41,Sheet2!$A$2:$C$34,2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$34,3,FALSE)&gt;=71,VLOOKUP(Sheet1!I42,Sheet2!$A$2:$C$34,2,FALSE)&amp;TEXT(Sheet1!K42,"00")&amp;TEXT(Sheet1!L42,"00"),VLOOKUP(Sheet1!I42,Sheet2!$A$2:$C$34,2,FALSE)&amp;TEXT(Sheet1!J42,"00")&amp;TEXT(Sheet1!K42,"00")&amp;IF(Sheet1!M42="手",TEXT(Sheet1!L42,"0"),TEXT(Sheet1!L42,"00"))))</f>
      </c>
      <c r="I34" s="2">
        <f>IF(Sheet1!N42="","",IF(VLOOKUP(Sheet1!N42,Sheet2!$A$2:$C$34,3,FALSE)&gt;=71,VLOOKUP(Sheet1!N42,Sheet2!$A$2:$C$34,2,FALSE)&amp;TEXT(Sheet1!P42,"00")&amp;TEXT(Sheet1!Q42,"00"),VLOOKUP(Sheet1!N42,Sheet2!$A$2:$C$34,2,FALSE)&amp;TEXT(Sheet1!O42,"00")&amp;TEXT(Sheet1!P42,"00")&amp;IF(Sheet1!R42="手",TEXT(Sheet1!Q42,"0"),TEXT(Sheet1!Q42,"00"))))</f>
      </c>
      <c r="J34" s="2">
        <f>IF(Sheet1!S42="","",IF(VLOOKUP(Sheet1!S42,Sheet2!$A$2:$C$34,3,FALSE)&gt;=71,VLOOKUP(Sheet1!S42,Sheet2!$A$2:$C$34,2,FALSE)&amp;TEXT(Sheet1!U42,"00")&amp;TEXT(Sheet1!V42,"00"),VLOOKUP(Sheet1!S42,Sheet2!$A$2:$C$34,2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$34,3,FALSE)&gt;=71,VLOOKUP(Sheet1!I43,Sheet2!$A$2:$C$34,2,FALSE)&amp;TEXT(Sheet1!K43,"00")&amp;TEXT(Sheet1!L43,"00"),VLOOKUP(Sheet1!I43,Sheet2!$A$2:$C$34,2,FALSE)&amp;TEXT(Sheet1!J43,"00")&amp;TEXT(Sheet1!K43,"00")&amp;IF(Sheet1!M43="手",TEXT(Sheet1!L43,"0"),TEXT(Sheet1!L43,"00"))))</f>
      </c>
      <c r="I35" s="2">
        <f>IF(Sheet1!N43="","",IF(VLOOKUP(Sheet1!N43,Sheet2!$A$2:$C$34,3,FALSE)&gt;=71,VLOOKUP(Sheet1!N43,Sheet2!$A$2:$C$34,2,FALSE)&amp;TEXT(Sheet1!P43,"00")&amp;TEXT(Sheet1!Q43,"00"),VLOOKUP(Sheet1!N43,Sheet2!$A$2:$C$34,2,FALSE)&amp;TEXT(Sheet1!O43,"00")&amp;TEXT(Sheet1!P43,"00")&amp;IF(Sheet1!R43="手",TEXT(Sheet1!Q43,"0"),TEXT(Sheet1!Q43,"00"))))</f>
      </c>
      <c r="J35" s="2">
        <f>IF(Sheet1!S43="","",IF(VLOOKUP(Sheet1!S43,Sheet2!$A$2:$C$34,3,FALSE)&gt;=71,VLOOKUP(Sheet1!S43,Sheet2!$A$2:$C$34,2,FALSE)&amp;TEXT(Sheet1!U43,"00")&amp;TEXT(Sheet1!V43,"00"),VLOOKUP(Sheet1!S43,Sheet2!$A$2:$C$34,2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$34,3,FALSE)&gt;=71,VLOOKUP(Sheet1!I44,Sheet2!$A$2:$C$34,2,FALSE)&amp;TEXT(Sheet1!K44,"00")&amp;TEXT(Sheet1!L44,"00"),VLOOKUP(Sheet1!I44,Sheet2!$A$2:$C$34,2,FALSE)&amp;TEXT(Sheet1!J44,"00")&amp;TEXT(Sheet1!K44,"00")&amp;IF(Sheet1!M44="手",TEXT(Sheet1!L44,"0"),TEXT(Sheet1!L44,"00"))))</f>
      </c>
      <c r="I36" s="2">
        <f>IF(Sheet1!N44="","",IF(VLOOKUP(Sheet1!N44,Sheet2!$A$2:$C$34,3,FALSE)&gt;=71,VLOOKUP(Sheet1!N44,Sheet2!$A$2:$C$34,2,FALSE)&amp;TEXT(Sheet1!P44,"00")&amp;TEXT(Sheet1!Q44,"00"),VLOOKUP(Sheet1!N44,Sheet2!$A$2:$C$34,2,FALSE)&amp;TEXT(Sheet1!O44,"00")&amp;TEXT(Sheet1!P44,"00")&amp;IF(Sheet1!R44="手",TEXT(Sheet1!Q44,"0"),TEXT(Sheet1!Q44,"00"))))</f>
      </c>
      <c r="J36" s="2">
        <f>IF(Sheet1!S44="","",IF(VLOOKUP(Sheet1!S44,Sheet2!$A$2:$C$34,3,FALSE)&gt;=71,VLOOKUP(Sheet1!S44,Sheet2!$A$2:$C$34,2,FALSE)&amp;TEXT(Sheet1!U44,"00")&amp;TEXT(Sheet1!V44,"00"),VLOOKUP(Sheet1!S44,Sheet2!$A$2:$C$34,2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$34,3,FALSE)&gt;=71,VLOOKUP(Sheet1!I45,Sheet2!$A$2:$C$34,2,FALSE)&amp;TEXT(Sheet1!K45,"00")&amp;TEXT(Sheet1!L45,"00"),VLOOKUP(Sheet1!I45,Sheet2!$A$2:$C$34,2,FALSE)&amp;TEXT(Sheet1!J45,"00")&amp;TEXT(Sheet1!K45,"00")&amp;IF(Sheet1!M45="手",TEXT(Sheet1!L45,"0"),TEXT(Sheet1!L45,"00"))))</f>
      </c>
      <c r="I37" s="2">
        <f>IF(Sheet1!N45="","",IF(VLOOKUP(Sheet1!N45,Sheet2!$A$2:$C$34,3,FALSE)&gt;=71,VLOOKUP(Sheet1!N45,Sheet2!$A$2:$C$34,2,FALSE)&amp;TEXT(Sheet1!P45,"00")&amp;TEXT(Sheet1!Q45,"00"),VLOOKUP(Sheet1!N45,Sheet2!$A$2:$C$34,2,FALSE)&amp;TEXT(Sheet1!O45,"00")&amp;TEXT(Sheet1!P45,"00")&amp;IF(Sheet1!R45="手",TEXT(Sheet1!Q45,"0"),TEXT(Sheet1!Q45,"00"))))</f>
      </c>
      <c r="J37" s="2">
        <f>IF(Sheet1!S45="","",IF(VLOOKUP(Sheet1!S45,Sheet2!$A$2:$C$34,3,FALSE)&gt;=71,VLOOKUP(Sheet1!S45,Sheet2!$A$2:$C$34,2,FALSE)&amp;TEXT(Sheet1!U45,"00")&amp;TEXT(Sheet1!V45,"00"),VLOOKUP(Sheet1!S45,Sheet2!$A$2:$C$34,2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$34,3,FALSE)&gt;=71,VLOOKUP(Sheet1!I46,Sheet2!$A$2:$C$34,2,FALSE)&amp;TEXT(Sheet1!K46,"00")&amp;TEXT(Sheet1!L46,"00"),VLOOKUP(Sheet1!I46,Sheet2!$A$2:$C$34,2,FALSE)&amp;TEXT(Sheet1!J46,"00")&amp;TEXT(Sheet1!K46,"00")&amp;IF(Sheet1!M46="手",TEXT(Sheet1!L46,"0"),TEXT(Sheet1!L46,"00"))))</f>
      </c>
      <c r="I38" s="2">
        <f>IF(Sheet1!N46="","",IF(VLOOKUP(Sheet1!N46,Sheet2!$A$2:$C$34,3,FALSE)&gt;=71,VLOOKUP(Sheet1!N46,Sheet2!$A$2:$C$34,2,FALSE)&amp;TEXT(Sheet1!P46,"00")&amp;TEXT(Sheet1!Q46,"00"),VLOOKUP(Sheet1!N46,Sheet2!$A$2:$C$34,2,FALSE)&amp;TEXT(Sheet1!O46,"00")&amp;TEXT(Sheet1!P46,"00")&amp;IF(Sheet1!R46="手",TEXT(Sheet1!Q46,"0"),TEXT(Sheet1!Q46,"00"))))</f>
      </c>
      <c r="J38" s="2">
        <f>IF(Sheet1!S46="","",IF(VLOOKUP(Sheet1!S46,Sheet2!$A$2:$C$34,3,FALSE)&gt;=71,VLOOKUP(Sheet1!S46,Sheet2!$A$2:$C$34,2,FALSE)&amp;TEXT(Sheet1!U46,"00")&amp;TEXT(Sheet1!V46,"00"),VLOOKUP(Sheet1!S46,Sheet2!$A$2:$C$34,2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$34,3,FALSE)&gt;=71,VLOOKUP(Sheet1!I47,Sheet2!$A$2:$C$34,2,FALSE)&amp;TEXT(Sheet1!K47,"00")&amp;TEXT(Sheet1!L47,"00"),VLOOKUP(Sheet1!I47,Sheet2!$A$2:$C$34,2,FALSE)&amp;TEXT(Sheet1!J47,"00")&amp;TEXT(Sheet1!K47,"00")&amp;IF(Sheet1!M47="手",TEXT(Sheet1!L47,"0"),TEXT(Sheet1!L47,"00"))))</f>
      </c>
      <c r="I39" s="2">
        <f>IF(Sheet1!N47="","",IF(VLOOKUP(Sheet1!N47,Sheet2!$A$2:$C$34,3,FALSE)&gt;=71,VLOOKUP(Sheet1!N47,Sheet2!$A$2:$C$34,2,FALSE)&amp;TEXT(Sheet1!P47,"00")&amp;TEXT(Sheet1!Q47,"00"),VLOOKUP(Sheet1!N47,Sheet2!$A$2:$C$34,2,FALSE)&amp;TEXT(Sheet1!O47,"00")&amp;TEXT(Sheet1!P47,"00")&amp;IF(Sheet1!R47="手",TEXT(Sheet1!Q47,"0"),TEXT(Sheet1!Q47,"00"))))</f>
      </c>
      <c r="J39" s="2">
        <f>IF(Sheet1!S47="","",IF(VLOOKUP(Sheet1!S47,Sheet2!$A$2:$C$34,3,FALSE)&gt;=71,VLOOKUP(Sheet1!S47,Sheet2!$A$2:$C$34,2,FALSE)&amp;TEXT(Sheet1!U47,"00")&amp;TEXT(Sheet1!V47,"00"),VLOOKUP(Sheet1!S47,Sheet2!$A$2:$C$34,2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$34,3,FALSE)&gt;=71,VLOOKUP(Sheet1!I48,Sheet2!$A$2:$C$34,2,FALSE)&amp;TEXT(Sheet1!K48,"00")&amp;TEXT(Sheet1!L48,"00"),VLOOKUP(Sheet1!I48,Sheet2!$A$2:$C$34,2,FALSE)&amp;TEXT(Sheet1!J48,"00")&amp;TEXT(Sheet1!K48,"00")&amp;IF(Sheet1!M48="手",TEXT(Sheet1!L48,"0"),TEXT(Sheet1!L48,"00"))))</f>
      </c>
      <c r="I40" s="2">
        <f>IF(Sheet1!N48="","",IF(VLOOKUP(Sheet1!N48,Sheet2!$A$2:$C$34,3,FALSE)&gt;=71,VLOOKUP(Sheet1!N48,Sheet2!$A$2:$C$34,2,FALSE)&amp;TEXT(Sheet1!P48,"00")&amp;TEXT(Sheet1!Q48,"00"),VLOOKUP(Sheet1!N48,Sheet2!$A$2:$C$34,2,FALSE)&amp;TEXT(Sheet1!O48,"00")&amp;TEXT(Sheet1!P48,"00")&amp;IF(Sheet1!R48="手",TEXT(Sheet1!Q48,"0"),TEXT(Sheet1!Q48,"00"))))</f>
      </c>
      <c r="J40" s="2">
        <f>IF(Sheet1!S48="","",IF(VLOOKUP(Sheet1!S48,Sheet2!$A$2:$C$34,3,FALSE)&gt;=71,VLOOKUP(Sheet1!S48,Sheet2!$A$2:$C$34,2,FALSE)&amp;TEXT(Sheet1!U48,"00")&amp;TEXT(Sheet1!V48,"00"),VLOOKUP(Sheet1!S48,Sheet2!$A$2:$C$34,2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$34,3,FALSE)&gt;=71,VLOOKUP(Sheet1!I49,Sheet2!$A$2:$C$34,2,FALSE)&amp;TEXT(Sheet1!K49,"00")&amp;TEXT(Sheet1!L49,"00"),VLOOKUP(Sheet1!I49,Sheet2!$A$2:$C$34,2,FALSE)&amp;TEXT(Sheet1!J49,"00")&amp;TEXT(Sheet1!K49,"00")&amp;IF(Sheet1!M49="手",TEXT(Sheet1!L49,"0"),TEXT(Sheet1!L49,"00"))))</f>
      </c>
      <c r="I41" s="2">
        <f>IF(Sheet1!N49="","",IF(VLOOKUP(Sheet1!N49,Sheet2!$A$2:$C$34,3,FALSE)&gt;=71,VLOOKUP(Sheet1!N49,Sheet2!$A$2:$C$34,2,FALSE)&amp;TEXT(Sheet1!P49,"00")&amp;TEXT(Sheet1!Q49,"00"),VLOOKUP(Sheet1!N49,Sheet2!$A$2:$C$34,2,FALSE)&amp;TEXT(Sheet1!O49,"00")&amp;TEXT(Sheet1!P49,"00")&amp;IF(Sheet1!R49="手",TEXT(Sheet1!Q49,"0"),TEXT(Sheet1!Q49,"00"))))</f>
      </c>
      <c r="J41" s="2">
        <f>IF(Sheet1!S49="","",IF(VLOOKUP(Sheet1!S49,Sheet2!$A$2:$C$34,3,FALSE)&gt;=71,VLOOKUP(Sheet1!S49,Sheet2!$A$2:$C$34,2,FALSE)&amp;TEXT(Sheet1!U49,"00")&amp;TEXT(Sheet1!V49,"00"),VLOOKUP(Sheet1!S49,Sheet2!$A$2:$C$34,2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$34,3,FALSE)&gt;=71,VLOOKUP(Sheet1!I50,Sheet2!$A$2:$C$34,2,FALSE)&amp;TEXT(Sheet1!K50,"00")&amp;TEXT(Sheet1!L50,"00"),VLOOKUP(Sheet1!I50,Sheet2!$A$2:$C$34,2,FALSE)&amp;TEXT(Sheet1!J50,"00")&amp;TEXT(Sheet1!K50,"00")&amp;IF(Sheet1!M50="手",TEXT(Sheet1!L50,"0"),TEXT(Sheet1!L50,"00"))))</f>
      </c>
      <c r="I42" s="2">
        <f>IF(Sheet1!N50="","",IF(VLOOKUP(Sheet1!N50,Sheet2!$A$2:$C$34,3,FALSE)&gt;=71,VLOOKUP(Sheet1!N50,Sheet2!$A$2:$C$34,2,FALSE)&amp;TEXT(Sheet1!P50,"00")&amp;TEXT(Sheet1!Q50,"00"),VLOOKUP(Sheet1!N50,Sheet2!$A$2:$C$34,2,FALSE)&amp;TEXT(Sheet1!O50,"00")&amp;TEXT(Sheet1!P50,"00")&amp;IF(Sheet1!R50="手",TEXT(Sheet1!Q50,"0"),TEXT(Sheet1!Q50,"00"))))</f>
      </c>
      <c r="J42" s="2">
        <f>IF(Sheet1!S50="","",IF(VLOOKUP(Sheet1!S50,Sheet2!$A$2:$C$34,3,FALSE)&gt;=71,VLOOKUP(Sheet1!S50,Sheet2!$A$2:$C$34,2,FALSE)&amp;TEXT(Sheet1!U50,"00")&amp;TEXT(Sheet1!V50,"00"),VLOOKUP(Sheet1!S50,Sheet2!$A$2:$C$34,2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$34,3,FALSE)&gt;=71,VLOOKUP(Sheet1!I51,Sheet2!$A$2:$C$34,2,FALSE)&amp;TEXT(Sheet1!K51,"00")&amp;TEXT(Sheet1!L51,"00"),VLOOKUP(Sheet1!I51,Sheet2!$A$2:$C$34,2,FALSE)&amp;TEXT(Sheet1!J51,"00")&amp;TEXT(Sheet1!K51,"00")&amp;IF(Sheet1!M51="手",TEXT(Sheet1!L51,"0"),TEXT(Sheet1!L51,"00"))))</f>
      </c>
      <c r="I43" s="2">
        <f>IF(Sheet1!N51="","",IF(VLOOKUP(Sheet1!N51,Sheet2!$A$2:$C$34,3,FALSE)&gt;=71,VLOOKUP(Sheet1!N51,Sheet2!$A$2:$C$34,2,FALSE)&amp;TEXT(Sheet1!P51,"00")&amp;TEXT(Sheet1!Q51,"00"),VLOOKUP(Sheet1!N51,Sheet2!$A$2:$C$34,2,FALSE)&amp;TEXT(Sheet1!O51,"00")&amp;TEXT(Sheet1!P51,"00")&amp;IF(Sheet1!R51="手",TEXT(Sheet1!Q51,"0"),TEXT(Sheet1!Q51,"00"))))</f>
      </c>
      <c r="J43" s="2">
        <f>IF(Sheet1!S51="","",IF(VLOOKUP(Sheet1!S51,Sheet2!$A$2:$C$34,3,FALSE)&gt;=71,VLOOKUP(Sheet1!S51,Sheet2!$A$2:$C$34,2,FALSE)&amp;TEXT(Sheet1!U51,"00")&amp;TEXT(Sheet1!V51,"00"),VLOOKUP(Sheet1!S51,Sheet2!$A$2:$C$34,2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$34,3,FALSE)&gt;=71,VLOOKUP(Sheet1!I52,Sheet2!$A$2:$C$34,2,FALSE)&amp;TEXT(Sheet1!K52,"00")&amp;TEXT(Sheet1!L52,"00"),VLOOKUP(Sheet1!I52,Sheet2!$A$2:$C$34,2,FALSE)&amp;TEXT(Sheet1!J52,"00")&amp;TEXT(Sheet1!K52,"00")&amp;IF(Sheet1!M52="手",TEXT(Sheet1!L52,"0"),TEXT(Sheet1!L52,"00"))))</f>
      </c>
      <c r="I44" s="2">
        <f>IF(Sheet1!N52="","",IF(VLOOKUP(Sheet1!N52,Sheet2!$A$2:$C$34,3,FALSE)&gt;=71,VLOOKUP(Sheet1!N52,Sheet2!$A$2:$C$34,2,FALSE)&amp;TEXT(Sheet1!P52,"00")&amp;TEXT(Sheet1!Q52,"00"),VLOOKUP(Sheet1!N52,Sheet2!$A$2:$C$34,2,FALSE)&amp;TEXT(Sheet1!O52,"00")&amp;TEXT(Sheet1!P52,"00")&amp;IF(Sheet1!R52="手",TEXT(Sheet1!Q52,"0"),TEXT(Sheet1!Q52,"00"))))</f>
      </c>
      <c r="J44" s="2">
        <f>IF(Sheet1!S52="","",IF(VLOOKUP(Sheet1!S52,Sheet2!$A$2:$C$34,3,FALSE)&gt;=71,VLOOKUP(Sheet1!S52,Sheet2!$A$2:$C$34,2,FALSE)&amp;TEXT(Sheet1!U52,"00")&amp;TEXT(Sheet1!V52,"00"),VLOOKUP(Sheet1!S52,Sheet2!$A$2:$C$34,2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$34,3,FALSE)&gt;=71,VLOOKUP(Sheet1!I53,Sheet2!$A$2:$C$34,2,FALSE)&amp;TEXT(Sheet1!K53,"00")&amp;TEXT(Sheet1!L53,"00"),VLOOKUP(Sheet1!I53,Sheet2!$A$2:$C$34,2,FALSE)&amp;TEXT(Sheet1!J53,"00")&amp;TEXT(Sheet1!K53,"00")&amp;IF(Sheet1!M53="手",TEXT(Sheet1!L53,"0"),TEXT(Sheet1!L53,"00"))))</f>
      </c>
      <c r="I45" s="2">
        <f>IF(Sheet1!N53="","",IF(VLOOKUP(Sheet1!N53,Sheet2!$A$2:$C$34,3,FALSE)&gt;=71,VLOOKUP(Sheet1!N53,Sheet2!$A$2:$C$34,2,FALSE)&amp;TEXT(Sheet1!P53,"00")&amp;TEXT(Sheet1!Q53,"00"),VLOOKUP(Sheet1!N53,Sheet2!$A$2:$C$34,2,FALSE)&amp;TEXT(Sheet1!O53,"00")&amp;TEXT(Sheet1!P53,"00")&amp;IF(Sheet1!R53="手",TEXT(Sheet1!Q53,"0"),TEXT(Sheet1!Q53,"00"))))</f>
      </c>
      <c r="J45" s="2">
        <f>IF(Sheet1!S53="","",IF(VLOOKUP(Sheet1!S53,Sheet2!$A$2:$C$34,3,FALSE)&gt;=71,VLOOKUP(Sheet1!S53,Sheet2!$A$2:$C$34,2,FALSE)&amp;TEXT(Sheet1!U53,"00")&amp;TEXT(Sheet1!V53,"00"),VLOOKUP(Sheet1!S53,Sheet2!$A$2:$C$34,2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$34,3,FALSE)&gt;=71,VLOOKUP(Sheet1!I54,Sheet2!$A$2:$C$34,2,FALSE)&amp;TEXT(Sheet1!K54,"00")&amp;TEXT(Sheet1!L54,"00"),VLOOKUP(Sheet1!I54,Sheet2!$A$2:$C$34,2,FALSE)&amp;TEXT(Sheet1!J54,"00")&amp;TEXT(Sheet1!K54,"00")&amp;IF(Sheet1!M54="手",TEXT(Sheet1!L54,"0"),TEXT(Sheet1!L54,"00"))))</f>
      </c>
      <c r="I46" s="2">
        <f>IF(Sheet1!N54="","",IF(VLOOKUP(Sheet1!N54,Sheet2!$A$2:$C$34,3,FALSE)&gt;=71,VLOOKUP(Sheet1!N54,Sheet2!$A$2:$C$34,2,FALSE)&amp;TEXT(Sheet1!P54,"00")&amp;TEXT(Sheet1!Q54,"00"),VLOOKUP(Sheet1!N54,Sheet2!$A$2:$C$34,2,FALSE)&amp;TEXT(Sheet1!O54,"00")&amp;TEXT(Sheet1!P54,"00")&amp;IF(Sheet1!R54="手",TEXT(Sheet1!Q54,"0"),TEXT(Sheet1!Q54,"00"))))</f>
      </c>
      <c r="J46" s="2">
        <f>IF(Sheet1!S54="","",IF(VLOOKUP(Sheet1!S54,Sheet2!$A$2:$C$34,3,FALSE)&gt;=71,VLOOKUP(Sheet1!S54,Sheet2!$A$2:$C$34,2,FALSE)&amp;TEXT(Sheet1!U54,"00")&amp;TEXT(Sheet1!V54,"00"),VLOOKUP(Sheet1!S54,Sheet2!$A$2:$C$34,2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$34,3,FALSE)&gt;=71,VLOOKUP(Sheet1!I55,Sheet2!$A$2:$C$34,2,FALSE)&amp;TEXT(Sheet1!K55,"00")&amp;TEXT(Sheet1!L55,"00"),VLOOKUP(Sheet1!I55,Sheet2!$A$2:$C$34,2,FALSE)&amp;TEXT(Sheet1!J55,"00")&amp;TEXT(Sheet1!K55,"00")&amp;IF(Sheet1!M55="手",TEXT(Sheet1!L55,"0"),TEXT(Sheet1!L55,"00"))))</f>
      </c>
      <c r="I47" s="2">
        <f>IF(Sheet1!N55="","",IF(VLOOKUP(Sheet1!N55,Sheet2!$A$2:$C$34,3,FALSE)&gt;=71,VLOOKUP(Sheet1!N55,Sheet2!$A$2:$C$34,2,FALSE)&amp;TEXT(Sheet1!P55,"00")&amp;TEXT(Sheet1!Q55,"00"),VLOOKUP(Sheet1!N55,Sheet2!$A$2:$C$34,2,FALSE)&amp;TEXT(Sheet1!O55,"00")&amp;TEXT(Sheet1!P55,"00")&amp;IF(Sheet1!R55="手",TEXT(Sheet1!Q55,"0"),TEXT(Sheet1!Q55,"00"))))</f>
      </c>
      <c r="J47" s="2">
        <f>IF(Sheet1!S55="","",IF(VLOOKUP(Sheet1!S55,Sheet2!$A$2:$C$34,3,FALSE)&gt;=71,VLOOKUP(Sheet1!S55,Sheet2!$A$2:$C$34,2,FALSE)&amp;TEXT(Sheet1!U55,"00")&amp;TEXT(Sheet1!V55,"00"),VLOOKUP(Sheet1!S55,Sheet2!$A$2:$C$34,2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$34,3,FALSE)&gt;=71,VLOOKUP(Sheet1!I56,Sheet2!$A$2:$C$34,2,FALSE)&amp;TEXT(Sheet1!K56,"00")&amp;TEXT(Sheet1!L56,"00"),VLOOKUP(Sheet1!I56,Sheet2!$A$2:$C$34,2,FALSE)&amp;TEXT(Sheet1!J56,"00")&amp;TEXT(Sheet1!K56,"00")&amp;IF(Sheet1!M56="手",TEXT(Sheet1!L56,"0"),TEXT(Sheet1!L56,"00"))))</f>
      </c>
      <c r="I48" s="2">
        <f>IF(Sheet1!N56="","",IF(VLOOKUP(Sheet1!N56,Sheet2!$A$2:$C$34,3,FALSE)&gt;=71,VLOOKUP(Sheet1!N56,Sheet2!$A$2:$C$34,2,FALSE)&amp;TEXT(Sheet1!P56,"00")&amp;TEXT(Sheet1!Q56,"00"),VLOOKUP(Sheet1!N56,Sheet2!$A$2:$C$34,2,FALSE)&amp;TEXT(Sheet1!O56,"00")&amp;TEXT(Sheet1!P56,"00")&amp;IF(Sheet1!R56="手",TEXT(Sheet1!Q56,"0"),TEXT(Sheet1!Q56,"00"))))</f>
      </c>
      <c r="J48" s="2">
        <f>IF(Sheet1!S56="","",IF(VLOOKUP(Sheet1!S56,Sheet2!$A$2:$C$34,3,FALSE)&gt;=71,VLOOKUP(Sheet1!S56,Sheet2!$A$2:$C$34,2,FALSE)&amp;TEXT(Sheet1!U56,"00")&amp;TEXT(Sheet1!V56,"00"),VLOOKUP(Sheet1!S56,Sheet2!$A$2:$C$34,2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$34,3,FALSE)&gt;=71,VLOOKUP(Sheet1!I57,Sheet2!$A$2:$C$34,2,FALSE)&amp;TEXT(Sheet1!K57,"00")&amp;TEXT(Sheet1!L57,"00"),VLOOKUP(Sheet1!I57,Sheet2!$A$2:$C$34,2,FALSE)&amp;TEXT(Sheet1!J57,"00")&amp;TEXT(Sheet1!K57,"00")&amp;IF(Sheet1!M57="手",TEXT(Sheet1!L57,"0"),TEXT(Sheet1!L57,"00"))))</f>
      </c>
      <c r="I49" s="2">
        <f>IF(Sheet1!N57="","",IF(VLOOKUP(Sheet1!N57,Sheet2!$A$2:$C$34,3,FALSE)&gt;=71,VLOOKUP(Sheet1!N57,Sheet2!$A$2:$C$34,2,FALSE)&amp;TEXT(Sheet1!P57,"00")&amp;TEXT(Sheet1!Q57,"00"),VLOOKUP(Sheet1!N57,Sheet2!$A$2:$C$34,2,FALSE)&amp;TEXT(Sheet1!O57,"00")&amp;TEXT(Sheet1!P57,"00")&amp;IF(Sheet1!R57="手",TEXT(Sheet1!Q57,"0"),TEXT(Sheet1!Q57,"00"))))</f>
      </c>
      <c r="J49" s="2">
        <f>IF(Sheet1!S57="","",IF(VLOOKUP(Sheet1!S57,Sheet2!$A$2:$C$34,3,FALSE)&gt;=71,VLOOKUP(Sheet1!S57,Sheet2!$A$2:$C$34,2,FALSE)&amp;TEXT(Sheet1!U57,"00")&amp;TEXT(Sheet1!V57,"00"),VLOOKUP(Sheet1!S57,Sheet2!$A$2:$C$34,2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$34,3,FALSE)&gt;=71,VLOOKUP(Sheet1!I58,Sheet2!$A$2:$C$34,2,FALSE)&amp;TEXT(Sheet1!K58,"00")&amp;TEXT(Sheet1!L58,"00"),VLOOKUP(Sheet1!I58,Sheet2!$A$2:$C$34,2,FALSE)&amp;TEXT(Sheet1!J58,"00")&amp;TEXT(Sheet1!K58,"00")&amp;IF(Sheet1!M58="手",TEXT(Sheet1!L58,"0"),TEXT(Sheet1!L58,"00"))))</f>
      </c>
      <c r="I50" s="2">
        <f>IF(Sheet1!N58="","",IF(VLOOKUP(Sheet1!N58,Sheet2!$A$2:$C$34,3,FALSE)&gt;=71,VLOOKUP(Sheet1!N58,Sheet2!$A$2:$C$34,2,FALSE)&amp;TEXT(Sheet1!P58,"00")&amp;TEXT(Sheet1!Q58,"00"),VLOOKUP(Sheet1!N58,Sheet2!$A$2:$C$34,2,FALSE)&amp;TEXT(Sheet1!O58,"00")&amp;TEXT(Sheet1!P58,"00")&amp;IF(Sheet1!R58="手",TEXT(Sheet1!Q58,"0"),TEXT(Sheet1!Q58,"00"))))</f>
      </c>
      <c r="J50" s="2">
        <f>IF(Sheet1!S58="","",IF(VLOOKUP(Sheet1!S58,Sheet2!$A$2:$C$34,3,FALSE)&gt;=71,VLOOKUP(Sheet1!S58,Sheet2!$A$2:$C$34,2,FALSE)&amp;TEXT(Sheet1!U58,"00")&amp;TEXT(Sheet1!V58,"00"),VLOOKUP(Sheet1!S58,Sheet2!$A$2:$C$34,2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$34,3,FALSE)&gt;=71,VLOOKUP(Sheet1!I59,Sheet2!$A$2:$C$34,2,FALSE)&amp;TEXT(Sheet1!K59,"00")&amp;TEXT(Sheet1!L59,"00"),VLOOKUP(Sheet1!I59,Sheet2!$A$2:$C$34,2,FALSE)&amp;TEXT(Sheet1!J59,"00")&amp;TEXT(Sheet1!K59,"00")&amp;IF(Sheet1!M59="手",TEXT(Sheet1!L59,"0"),TEXT(Sheet1!L59,"00"))))</f>
      </c>
      <c r="I51" s="2">
        <f>IF(Sheet1!N59="","",IF(VLOOKUP(Sheet1!N59,Sheet2!$A$2:$C$34,3,FALSE)&gt;=71,VLOOKUP(Sheet1!N59,Sheet2!$A$2:$C$34,2,FALSE)&amp;TEXT(Sheet1!P59,"00")&amp;TEXT(Sheet1!Q59,"00"),VLOOKUP(Sheet1!N59,Sheet2!$A$2:$C$34,2,FALSE)&amp;TEXT(Sheet1!O59,"00")&amp;TEXT(Sheet1!P59,"00")&amp;IF(Sheet1!R59="手",TEXT(Sheet1!Q59,"0"),TEXT(Sheet1!Q59,"00"))))</f>
      </c>
      <c r="J51" s="2">
        <f>IF(Sheet1!S59="","",IF(VLOOKUP(Sheet1!S59,Sheet2!$A$2:$C$34,3,FALSE)&gt;=71,VLOOKUP(Sheet1!S59,Sheet2!$A$2:$C$34,2,FALSE)&amp;TEXT(Sheet1!U59,"00")&amp;TEXT(Sheet1!V59,"00"),VLOOKUP(Sheet1!S59,Sheet2!$A$2:$C$34,2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$34,3,FALSE)&gt;=71,VLOOKUP(Sheet1!I60,Sheet2!$A$2:$C$34,2,FALSE)&amp;TEXT(Sheet1!K60,"00")&amp;TEXT(Sheet1!L60,"00"),VLOOKUP(Sheet1!I60,Sheet2!$A$2:$C$34,2,FALSE)&amp;TEXT(Sheet1!J60,"00")&amp;TEXT(Sheet1!K60,"00")&amp;IF(Sheet1!M60="手",TEXT(Sheet1!L60,"0"),TEXT(Sheet1!L60,"00"))))</f>
      </c>
      <c r="I52" s="2">
        <f>IF(Sheet1!N60="","",IF(VLOOKUP(Sheet1!N60,Sheet2!$A$2:$C$34,3,FALSE)&gt;=71,VLOOKUP(Sheet1!N60,Sheet2!$A$2:$C$34,2,FALSE)&amp;TEXT(Sheet1!P60,"00")&amp;TEXT(Sheet1!Q60,"00"),VLOOKUP(Sheet1!N60,Sheet2!$A$2:$C$34,2,FALSE)&amp;TEXT(Sheet1!O60,"00")&amp;TEXT(Sheet1!P60,"00")&amp;IF(Sheet1!R60="手",TEXT(Sheet1!Q60,"0"),TEXT(Sheet1!Q60,"00"))))</f>
      </c>
      <c r="J52" s="2">
        <f>IF(Sheet1!S60="","",IF(VLOOKUP(Sheet1!S60,Sheet2!$A$2:$C$34,3,FALSE)&gt;=71,VLOOKUP(Sheet1!S60,Sheet2!$A$2:$C$34,2,FALSE)&amp;TEXT(Sheet1!U60,"00")&amp;TEXT(Sheet1!V60,"00"),VLOOKUP(Sheet1!S60,Sheet2!$A$2:$C$34,2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$34,3,FALSE)&gt;=71,VLOOKUP(Sheet1!I61,Sheet2!$A$2:$C$34,2,FALSE)&amp;TEXT(Sheet1!K61,"00")&amp;TEXT(Sheet1!L61,"00"),VLOOKUP(Sheet1!I61,Sheet2!$A$2:$C$34,2,FALSE)&amp;TEXT(Sheet1!J61,"00")&amp;TEXT(Sheet1!K61,"00")&amp;IF(Sheet1!M61="手",TEXT(Sheet1!L61,"0"),TEXT(Sheet1!L61,"00"))))</f>
      </c>
      <c r="I53" s="2">
        <f>IF(Sheet1!N61="","",IF(VLOOKUP(Sheet1!N61,Sheet2!$A$2:$C$34,3,FALSE)&gt;=71,VLOOKUP(Sheet1!N61,Sheet2!$A$2:$C$34,2,FALSE)&amp;TEXT(Sheet1!P61,"00")&amp;TEXT(Sheet1!Q61,"00"),VLOOKUP(Sheet1!N61,Sheet2!$A$2:$C$34,2,FALSE)&amp;TEXT(Sheet1!O61,"00")&amp;TEXT(Sheet1!P61,"00")&amp;IF(Sheet1!R61="手",TEXT(Sheet1!Q61,"0"),TEXT(Sheet1!Q61,"00"))))</f>
      </c>
      <c r="J53" s="2">
        <f>IF(Sheet1!S61="","",IF(VLOOKUP(Sheet1!S61,Sheet2!$A$2:$C$34,3,FALSE)&gt;=71,VLOOKUP(Sheet1!S61,Sheet2!$A$2:$C$34,2,FALSE)&amp;TEXT(Sheet1!U61,"00")&amp;TEXT(Sheet1!V61,"00"),VLOOKUP(Sheet1!S61,Sheet2!$A$2:$C$34,2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$34,3,FALSE)&gt;=71,VLOOKUP(Sheet1!I62,Sheet2!$A$2:$C$34,2,FALSE)&amp;TEXT(Sheet1!K62,"00")&amp;TEXT(Sheet1!L62,"00"),VLOOKUP(Sheet1!I62,Sheet2!$A$2:$C$34,2,FALSE)&amp;TEXT(Sheet1!J62,"00")&amp;TEXT(Sheet1!K62,"00")&amp;IF(Sheet1!M62="手",TEXT(Sheet1!L62,"0"),TEXT(Sheet1!L62,"00"))))</f>
      </c>
      <c r="I54" s="2">
        <f>IF(Sheet1!N62="","",IF(VLOOKUP(Sheet1!N62,Sheet2!$A$2:$C$34,3,FALSE)&gt;=71,VLOOKUP(Sheet1!N62,Sheet2!$A$2:$C$34,2,FALSE)&amp;TEXT(Sheet1!P62,"00")&amp;TEXT(Sheet1!Q62,"00"),VLOOKUP(Sheet1!N62,Sheet2!$A$2:$C$34,2,FALSE)&amp;TEXT(Sheet1!O62,"00")&amp;TEXT(Sheet1!P62,"00")&amp;IF(Sheet1!R62="手",TEXT(Sheet1!Q62,"0"),TEXT(Sheet1!Q62,"00"))))</f>
      </c>
      <c r="J54" s="2">
        <f>IF(Sheet1!S62="","",IF(VLOOKUP(Sheet1!S62,Sheet2!$A$2:$C$34,3,FALSE)&gt;=71,VLOOKUP(Sheet1!S62,Sheet2!$A$2:$C$34,2,FALSE)&amp;TEXT(Sheet1!U62,"00")&amp;TEXT(Sheet1!V62,"00"),VLOOKUP(Sheet1!S62,Sheet2!$A$2:$C$34,2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$34,3,FALSE)&gt;=71,VLOOKUP(Sheet1!I63,Sheet2!$A$2:$C$34,2,FALSE)&amp;TEXT(Sheet1!K63,"00")&amp;TEXT(Sheet1!L63,"00"),VLOOKUP(Sheet1!I63,Sheet2!$A$2:$C$34,2,FALSE)&amp;TEXT(Sheet1!J63,"00")&amp;TEXT(Sheet1!K63,"00")&amp;IF(Sheet1!M63="手",TEXT(Sheet1!L63,"0"),TEXT(Sheet1!L63,"00"))))</f>
      </c>
      <c r="I55" s="2">
        <f>IF(Sheet1!N63="","",IF(VLOOKUP(Sheet1!N63,Sheet2!$A$2:$C$34,3,FALSE)&gt;=71,VLOOKUP(Sheet1!N63,Sheet2!$A$2:$C$34,2,FALSE)&amp;TEXT(Sheet1!P63,"00")&amp;TEXT(Sheet1!Q63,"00"),VLOOKUP(Sheet1!N63,Sheet2!$A$2:$C$34,2,FALSE)&amp;TEXT(Sheet1!O63,"00")&amp;TEXT(Sheet1!P63,"00")&amp;IF(Sheet1!R63="手",TEXT(Sheet1!Q63,"0"),TEXT(Sheet1!Q63,"00"))))</f>
      </c>
      <c r="J55" s="2">
        <f>IF(Sheet1!S63="","",IF(VLOOKUP(Sheet1!S63,Sheet2!$A$2:$C$34,3,FALSE)&gt;=71,VLOOKUP(Sheet1!S63,Sheet2!$A$2:$C$34,2,FALSE)&amp;TEXT(Sheet1!U63,"00")&amp;TEXT(Sheet1!V63,"00"),VLOOKUP(Sheet1!S63,Sheet2!$A$2:$C$34,2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$34,3,FALSE)&gt;=71,VLOOKUP(Sheet1!I64,Sheet2!$A$2:$C$34,2,FALSE)&amp;TEXT(Sheet1!K64,"00")&amp;TEXT(Sheet1!L64,"00"),VLOOKUP(Sheet1!I64,Sheet2!$A$2:$C$34,2,FALSE)&amp;TEXT(Sheet1!J64,"00")&amp;TEXT(Sheet1!K64,"00")&amp;IF(Sheet1!M64="手",TEXT(Sheet1!L64,"0"),TEXT(Sheet1!L64,"00"))))</f>
      </c>
      <c r="I56" s="2">
        <f>IF(Sheet1!N64="","",IF(VLOOKUP(Sheet1!N64,Sheet2!$A$2:$C$34,3,FALSE)&gt;=71,VLOOKUP(Sheet1!N64,Sheet2!$A$2:$C$34,2,FALSE)&amp;TEXT(Sheet1!P64,"00")&amp;TEXT(Sheet1!Q64,"00"),VLOOKUP(Sheet1!N64,Sheet2!$A$2:$C$34,2,FALSE)&amp;TEXT(Sheet1!O64,"00")&amp;TEXT(Sheet1!P64,"00")&amp;IF(Sheet1!R64="手",TEXT(Sheet1!Q64,"0"),TEXT(Sheet1!Q64,"00"))))</f>
      </c>
      <c r="J56" s="2">
        <f>IF(Sheet1!S64="","",IF(VLOOKUP(Sheet1!S64,Sheet2!$A$2:$C$34,3,FALSE)&gt;=71,VLOOKUP(Sheet1!S64,Sheet2!$A$2:$C$34,2,FALSE)&amp;TEXT(Sheet1!U64,"00")&amp;TEXT(Sheet1!V64,"00"),VLOOKUP(Sheet1!S64,Sheet2!$A$2:$C$34,2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$34,3,FALSE)&gt;=71,VLOOKUP(Sheet1!I65,Sheet2!$A$2:$C$34,2,FALSE)&amp;TEXT(Sheet1!K65,"00")&amp;TEXT(Sheet1!L65,"00"),VLOOKUP(Sheet1!I65,Sheet2!$A$2:$C$34,2,FALSE)&amp;TEXT(Sheet1!J65,"00")&amp;TEXT(Sheet1!K65,"00")&amp;IF(Sheet1!M65="手",TEXT(Sheet1!L65,"0"),TEXT(Sheet1!L65,"00"))))</f>
      </c>
      <c r="I57" s="2">
        <f>IF(Sheet1!N65="","",IF(VLOOKUP(Sheet1!N65,Sheet2!$A$2:$C$34,3,FALSE)&gt;=71,VLOOKUP(Sheet1!N65,Sheet2!$A$2:$C$34,2,FALSE)&amp;TEXT(Sheet1!P65,"00")&amp;TEXT(Sheet1!Q65,"00"),VLOOKUP(Sheet1!N65,Sheet2!$A$2:$C$34,2,FALSE)&amp;TEXT(Sheet1!O65,"00")&amp;TEXT(Sheet1!P65,"00")&amp;IF(Sheet1!R65="手",TEXT(Sheet1!Q65,"0"),TEXT(Sheet1!Q65,"00"))))</f>
      </c>
      <c r="J57" s="2">
        <f>IF(Sheet1!S65="","",IF(VLOOKUP(Sheet1!S65,Sheet2!$A$2:$C$34,3,FALSE)&gt;=71,VLOOKUP(Sheet1!S65,Sheet2!$A$2:$C$34,2,FALSE)&amp;TEXT(Sheet1!U65,"00")&amp;TEXT(Sheet1!V65,"00"),VLOOKUP(Sheet1!S65,Sheet2!$A$2:$C$34,2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$34,3,FALSE)&gt;=71,VLOOKUP(Sheet1!I66,Sheet2!$A$2:$C$34,2,FALSE)&amp;TEXT(Sheet1!K66,"00")&amp;TEXT(Sheet1!L66,"00"),VLOOKUP(Sheet1!I66,Sheet2!$A$2:$C$34,2,FALSE)&amp;TEXT(Sheet1!J66,"00")&amp;TEXT(Sheet1!K66,"00")&amp;IF(Sheet1!M66="手",TEXT(Sheet1!L66,"0"),TEXT(Sheet1!L66,"00"))))</f>
      </c>
      <c r="I58" s="2">
        <f>IF(Sheet1!N66="","",IF(VLOOKUP(Sheet1!N66,Sheet2!$A$2:$C$34,3,FALSE)&gt;=71,VLOOKUP(Sheet1!N66,Sheet2!$A$2:$C$34,2,FALSE)&amp;TEXT(Sheet1!P66,"00")&amp;TEXT(Sheet1!Q66,"00"),VLOOKUP(Sheet1!N66,Sheet2!$A$2:$C$34,2,FALSE)&amp;TEXT(Sheet1!O66,"00")&amp;TEXT(Sheet1!P66,"00")&amp;IF(Sheet1!R66="手",TEXT(Sheet1!Q66,"0"),TEXT(Sheet1!Q66,"00"))))</f>
      </c>
      <c r="J58" s="2">
        <f>IF(Sheet1!S66="","",IF(VLOOKUP(Sheet1!S66,Sheet2!$A$2:$C$34,3,FALSE)&gt;=71,VLOOKUP(Sheet1!S66,Sheet2!$A$2:$C$34,2,FALSE)&amp;TEXT(Sheet1!U66,"00")&amp;TEXT(Sheet1!V66,"00"),VLOOKUP(Sheet1!S66,Sheet2!$A$2:$C$34,2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$34,3,FALSE)&gt;=71,VLOOKUP(Sheet1!I67,Sheet2!$A$2:$C$34,2,FALSE)&amp;TEXT(Sheet1!K67,"00")&amp;TEXT(Sheet1!L67,"00"),VLOOKUP(Sheet1!I67,Sheet2!$A$2:$C$34,2,FALSE)&amp;TEXT(Sheet1!J67,"00")&amp;TEXT(Sheet1!K67,"00")&amp;IF(Sheet1!M67="手",TEXT(Sheet1!L67,"0"),TEXT(Sheet1!L67,"00"))))</f>
      </c>
      <c r="I59" s="2">
        <f>IF(Sheet1!N67="","",IF(VLOOKUP(Sheet1!N67,Sheet2!$A$2:$C$34,3,FALSE)&gt;=71,VLOOKUP(Sheet1!N67,Sheet2!$A$2:$C$34,2,FALSE)&amp;TEXT(Sheet1!P67,"00")&amp;TEXT(Sheet1!Q67,"00"),VLOOKUP(Sheet1!N67,Sheet2!$A$2:$C$34,2,FALSE)&amp;TEXT(Sheet1!O67,"00")&amp;TEXT(Sheet1!P67,"00")&amp;IF(Sheet1!R67="手",TEXT(Sheet1!Q67,"0"),TEXT(Sheet1!Q67,"00"))))</f>
      </c>
      <c r="J59" s="2">
        <f>IF(Sheet1!S67="","",IF(VLOOKUP(Sheet1!S67,Sheet2!$A$2:$C$34,3,FALSE)&gt;=71,VLOOKUP(Sheet1!S67,Sheet2!$A$2:$C$34,2,FALSE)&amp;TEXT(Sheet1!U67,"00")&amp;TEXT(Sheet1!V67,"00"),VLOOKUP(Sheet1!S67,Sheet2!$A$2:$C$34,2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$34,3,FALSE)&gt;=71,VLOOKUP(Sheet1!I68,Sheet2!$A$2:$C$34,2,FALSE)&amp;TEXT(Sheet1!K68,"00")&amp;TEXT(Sheet1!L68,"00"),VLOOKUP(Sheet1!I68,Sheet2!$A$2:$C$34,2,FALSE)&amp;TEXT(Sheet1!J68,"00")&amp;TEXT(Sheet1!K68,"00")&amp;IF(Sheet1!M68="手",TEXT(Sheet1!L68,"0"),TEXT(Sheet1!L68,"00"))))</f>
      </c>
      <c r="I60" s="2">
        <f>IF(Sheet1!N68="","",IF(VLOOKUP(Sheet1!N68,Sheet2!$A$2:$C$34,3,FALSE)&gt;=71,VLOOKUP(Sheet1!N68,Sheet2!$A$2:$C$34,2,FALSE)&amp;TEXT(Sheet1!P68,"00")&amp;TEXT(Sheet1!Q68,"00"),VLOOKUP(Sheet1!N68,Sheet2!$A$2:$C$34,2,FALSE)&amp;TEXT(Sheet1!O68,"00")&amp;TEXT(Sheet1!P68,"00")&amp;IF(Sheet1!R68="手",TEXT(Sheet1!Q68,"0"),TEXT(Sheet1!Q68,"00"))))</f>
      </c>
      <c r="J60" s="2">
        <f>IF(Sheet1!S68="","",IF(VLOOKUP(Sheet1!S68,Sheet2!$A$2:$C$34,3,FALSE)&gt;=71,VLOOKUP(Sheet1!S68,Sheet2!$A$2:$C$34,2,FALSE)&amp;TEXT(Sheet1!U68,"00")&amp;TEXT(Sheet1!V68,"00"),VLOOKUP(Sheet1!S68,Sheet2!$A$2:$C$34,2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$34,3,FALSE)&gt;=71,VLOOKUP(Sheet1!I69,Sheet2!$A$2:$C$34,2,FALSE)&amp;TEXT(Sheet1!K69,"00")&amp;TEXT(Sheet1!L69,"00"),VLOOKUP(Sheet1!I69,Sheet2!$A$2:$C$34,2,FALSE)&amp;TEXT(Sheet1!J69,"00")&amp;TEXT(Sheet1!K69,"00")&amp;IF(Sheet1!M69="手",TEXT(Sheet1!L69,"0"),TEXT(Sheet1!L69,"00"))))</f>
      </c>
      <c r="I61" s="2">
        <f>IF(Sheet1!N69="","",IF(VLOOKUP(Sheet1!N69,Sheet2!$A$2:$C$34,3,FALSE)&gt;=71,VLOOKUP(Sheet1!N69,Sheet2!$A$2:$C$34,2,FALSE)&amp;TEXT(Sheet1!P69,"00")&amp;TEXT(Sheet1!Q69,"00"),VLOOKUP(Sheet1!N69,Sheet2!$A$2:$C$34,2,FALSE)&amp;TEXT(Sheet1!O69,"00")&amp;TEXT(Sheet1!P69,"00")&amp;IF(Sheet1!R69="手",TEXT(Sheet1!Q69,"0"),TEXT(Sheet1!Q69,"00"))))</f>
      </c>
      <c r="J61" s="2">
        <f>IF(Sheet1!S69="","",IF(VLOOKUP(Sheet1!S69,Sheet2!$A$2:$C$34,3,FALSE)&gt;=71,VLOOKUP(Sheet1!S69,Sheet2!$A$2:$C$34,2,FALSE)&amp;TEXT(Sheet1!U69,"00")&amp;TEXT(Sheet1!V69,"00"),VLOOKUP(Sheet1!S69,Sheet2!$A$2:$C$34,2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$34,3,FALSE)&gt;=71,VLOOKUP(Sheet1!I70,Sheet2!$A$2:$C$34,2,FALSE)&amp;TEXT(Sheet1!K70,"00")&amp;TEXT(Sheet1!L70,"00"),VLOOKUP(Sheet1!I70,Sheet2!$A$2:$C$34,2,FALSE)&amp;TEXT(Sheet1!J70,"00")&amp;TEXT(Sheet1!K70,"00")&amp;IF(Sheet1!M70="手",TEXT(Sheet1!L70,"0"),TEXT(Sheet1!L70,"00"))))</f>
      </c>
      <c r="I62" s="2">
        <f>IF(Sheet1!N70="","",IF(VLOOKUP(Sheet1!N70,Sheet2!$A$2:$C$34,3,FALSE)&gt;=71,VLOOKUP(Sheet1!N70,Sheet2!$A$2:$C$34,2,FALSE)&amp;TEXT(Sheet1!P70,"00")&amp;TEXT(Sheet1!Q70,"00"),VLOOKUP(Sheet1!N70,Sheet2!$A$2:$C$34,2,FALSE)&amp;TEXT(Sheet1!O70,"00")&amp;TEXT(Sheet1!P70,"00")&amp;IF(Sheet1!R70="手",TEXT(Sheet1!Q70,"0"),TEXT(Sheet1!Q70,"00"))))</f>
      </c>
      <c r="J62" s="2">
        <f>IF(Sheet1!S70="","",IF(VLOOKUP(Sheet1!S70,Sheet2!$A$2:$C$34,3,FALSE)&gt;=71,VLOOKUP(Sheet1!S70,Sheet2!$A$2:$C$34,2,FALSE)&amp;TEXT(Sheet1!U70,"00")&amp;TEXT(Sheet1!V70,"00"),VLOOKUP(Sheet1!S70,Sheet2!$A$2:$C$34,2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$34,3,FALSE)&gt;=71,VLOOKUP(Sheet1!I71,Sheet2!$A$2:$C$34,2,FALSE)&amp;TEXT(Sheet1!K71,"00")&amp;TEXT(Sheet1!L71,"00"),VLOOKUP(Sheet1!I71,Sheet2!$A$2:$C$34,2,FALSE)&amp;TEXT(Sheet1!J71,"00")&amp;TEXT(Sheet1!K71,"00")&amp;IF(Sheet1!M71="手",TEXT(Sheet1!L71,"0"),TEXT(Sheet1!L71,"00"))))</f>
      </c>
      <c r="I63" s="2">
        <f>IF(Sheet1!N71="","",IF(VLOOKUP(Sheet1!N71,Sheet2!$A$2:$C$34,3,FALSE)&gt;=71,VLOOKUP(Sheet1!N71,Sheet2!$A$2:$C$34,2,FALSE)&amp;TEXT(Sheet1!P71,"00")&amp;TEXT(Sheet1!Q71,"00"),VLOOKUP(Sheet1!N71,Sheet2!$A$2:$C$34,2,FALSE)&amp;TEXT(Sheet1!O71,"00")&amp;TEXT(Sheet1!P71,"00")&amp;IF(Sheet1!R71="手",TEXT(Sheet1!Q71,"0"),TEXT(Sheet1!Q71,"00"))))</f>
      </c>
      <c r="J63" s="2">
        <f>IF(Sheet1!S71="","",IF(VLOOKUP(Sheet1!S71,Sheet2!$A$2:$C$34,3,FALSE)&gt;=71,VLOOKUP(Sheet1!S71,Sheet2!$A$2:$C$34,2,FALSE)&amp;TEXT(Sheet1!U71,"00")&amp;TEXT(Sheet1!V71,"00"),VLOOKUP(Sheet1!S71,Sheet2!$A$2:$C$34,2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$34,3,FALSE)&gt;=71,VLOOKUP(Sheet1!I72,Sheet2!$A$2:$C$34,2,FALSE)&amp;TEXT(Sheet1!K72,"00")&amp;TEXT(Sheet1!L72,"00"),VLOOKUP(Sheet1!I72,Sheet2!$A$2:$C$34,2,FALSE)&amp;TEXT(Sheet1!J72,"00")&amp;TEXT(Sheet1!K72,"00")&amp;IF(Sheet1!M72="手",TEXT(Sheet1!L72,"0"),TEXT(Sheet1!L72,"00"))))</f>
      </c>
      <c r="I64" s="2">
        <f>IF(Sheet1!N72="","",IF(VLOOKUP(Sheet1!N72,Sheet2!$A$2:$C$34,3,FALSE)&gt;=71,VLOOKUP(Sheet1!N72,Sheet2!$A$2:$C$34,2,FALSE)&amp;TEXT(Sheet1!P72,"00")&amp;TEXT(Sheet1!Q72,"00"),VLOOKUP(Sheet1!N72,Sheet2!$A$2:$C$34,2,FALSE)&amp;TEXT(Sheet1!O72,"00")&amp;TEXT(Sheet1!P72,"00")&amp;IF(Sheet1!R72="手",TEXT(Sheet1!Q72,"0"),TEXT(Sheet1!Q72,"00"))))</f>
      </c>
      <c r="J64" s="2">
        <f>IF(Sheet1!S72="","",IF(VLOOKUP(Sheet1!S72,Sheet2!$A$2:$C$34,3,FALSE)&gt;=71,VLOOKUP(Sheet1!S72,Sheet2!$A$2:$C$34,2,FALSE)&amp;TEXT(Sheet1!U72,"00")&amp;TEXT(Sheet1!V72,"00"),VLOOKUP(Sheet1!S72,Sheet2!$A$2:$C$34,2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$34,3,FALSE)&gt;=71,VLOOKUP(Sheet1!I73,Sheet2!$A$2:$C$34,2,FALSE)&amp;TEXT(Sheet1!K73,"00")&amp;TEXT(Sheet1!L73,"00"),VLOOKUP(Sheet1!I73,Sheet2!$A$2:$C$34,2,FALSE)&amp;TEXT(Sheet1!J73,"00")&amp;TEXT(Sheet1!K73,"00")&amp;IF(Sheet1!M73="手",TEXT(Sheet1!L73,"0"),TEXT(Sheet1!L73,"00"))))</f>
      </c>
      <c r="I65" s="2">
        <f>IF(Sheet1!N73="","",IF(VLOOKUP(Sheet1!N73,Sheet2!$A$2:$C$34,3,FALSE)&gt;=71,VLOOKUP(Sheet1!N73,Sheet2!$A$2:$C$34,2,FALSE)&amp;TEXT(Sheet1!P73,"00")&amp;TEXT(Sheet1!Q73,"00"),VLOOKUP(Sheet1!N73,Sheet2!$A$2:$C$34,2,FALSE)&amp;TEXT(Sheet1!O73,"00")&amp;TEXT(Sheet1!P73,"00")&amp;IF(Sheet1!R73="手",TEXT(Sheet1!Q73,"0"),TEXT(Sheet1!Q73,"00"))))</f>
      </c>
      <c r="J65" s="2">
        <f>IF(Sheet1!S73="","",IF(VLOOKUP(Sheet1!S73,Sheet2!$A$2:$C$34,3,FALSE)&gt;=71,VLOOKUP(Sheet1!S73,Sheet2!$A$2:$C$34,2,FALSE)&amp;TEXT(Sheet1!U73,"00")&amp;TEXT(Sheet1!V73,"00"),VLOOKUP(Sheet1!S73,Sheet2!$A$2:$C$34,2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$34,3,FALSE)&gt;=71,VLOOKUP(Sheet1!I74,Sheet2!$A$2:$C$34,2,FALSE)&amp;TEXT(Sheet1!K74,"00")&amp;TEXT(Sheet1!L74,"00"),VLOOKUP(Sheet1!I74,Sheet2!$A$2:$C$34,2,FALSE)&amp;TEXT(Sheet1!J74,"00")&amp;TEXT(Sheet1!K74,"00")&amp;IF(Sheet1!M74="手",TEXT(Sheet1!L74,"0"),TEXT(Sheet1!L74,"00"))))</f>
      </c>
      <c r="I66" s="2">
        <f>IF(Sheet1!N74="","",IF(VLOOKUP(Sheet1!N74,Sheet2!$A$2:$C$34,3,FALSE)&gt;=71,VLOOKUP(Sheet1!N74,Sheet2!$A$2:$C$34,2,FALSE)&amp;TEXT(Sheet1!P74,"00")&amp;TEXT(Sheet1!Q74,"00"),VLOOKUP(Sheet1!N74,Sheet2!$A$2:$C$34,2,FALSE)&amp;TEXT(Sheet1!O74,"00")&amp;TEXT(Sheet1!P74,"00")&amp;IF(Sheet1!R74="手",TEXT(Sheet1!Q74,"0"),TEXT(Sheet1!Q74,"00"))))</f>
      </c>
      <c r="J66" s="2">
        <f>IF(Sheet1!S74="","",IF(VLOOKUP(Sheet1!S74,Sheet2!$A$2:$C$34,3,FALSE)&gt;=71,VLOOKUP(Sheet1!S74,Sheet2!$A$2:$C$34,2,FALSE)&amp;TEXT(Sheet1!U74,"00")&amp;TEXT(Sheet1!V74,"00"),VLOOKUP(Sheet1!S74,Sheet2!$A$2:$C$34,2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$34,3,FALSE)&gt;=71,VLOOKUP(Sheet1!I75,Sheet2!$A$2:$C$34,2,FALSE)&amp;TEXT(Sheet1!K75,"00")&amp;TEXT(Sheet1!L75,"00"),VLOOKUP(Sheet1!I75,Sheet2!$A$2:$C$34,2,FALSE)&amp;TEXT(Sheet1!J75,"00")&amp;TEXT(Sheet1!K75,"00")&amp;IF(Sheet1!M75="手",TEXT(Sheet1!L75,"0"),TEXT(Sheet1!L75,"00"))))</f>
      </c>
      <c r="I67" s="2">
        <f>IF(Sheet1!N75="","",IF(VLOOKUP(Sheet1!N75,Sheet2!$A$2:$C$34,3,FALSE)&gt;=71,VLOOKUP(Sheet1!N75,Sheet2!$A$2:$C$34,2,FALSE)&amp;TEXT(Sheet1!P75,"00")&amp;TEXT(Sheet1!Q75,"00"),VLOOKUP(Sheet1!N75,Sheet2!$A$2:$C$34,2,FALSE)&amp;TEXT(Sheet1!O75,"00")&amp;TEXT(Sheet1!P75,"00")&amp;IF(Sheet1!R75="手",TEXT(Sheet1!Q75,"0"),TEXT(Sheet1!Q75,"00"))))</f>
      </c>
      <c r="J67" s="2">
        <f>IF(Sheet1!S75="","",IF(VLOOKUP(Sheet1!S75,Sheet2!$A$2:$C$34,3,FALSE)&gt;=71,VLOOKUP(Sheet1!S75,Sheet2!$A$2:$C$34,2,FALSE)&amp;TEXT(Sheet1!U75,"00")&amp;TEXT(Sheet1!V75,"00"),VLOOKUP(Sheet1!S75,Sheet2!$A$2:$C$34,2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$34,3,FALSE)&gt;=71,VLOOKUP(Sheet1!I76,Sheet2!$A$2:$C$34,2,FALSE)&amp;TEXT(Sheet1!K76,"00")&amp;TEXT(Sheet1!L76,"00"),VLOOKUP(Sheet1!I76,Sheet2!$A$2:$C$34,2,FALSE)&amp;TEXT(Sheet1!J76,"00")&amp;TEXT(Sheet1!K76,"00")&amp;IF(Sheet1!M76="手",TEXT(Sheet1!L76,"0"),TEXT(Sheet1!L76,"00"))))</f>
      </c>
      <c r="I68" s="2">
        <f>IF(Sheet1!N76="","",IF(VLOOKUP(Sheet1!N76,Sheet2!$A$2:$C$34,3,FALSE)&gt;=71,VLOOKUP(Sheet1!N76,Sheet2!$A$2:$C$34,2,FALSE)&amp;TEXT(Sheet1!P76,"00")&amp;TEXT(Sheet1!Q76,"00"),VLOOKUP(Sheet1!N76,Sheet2!$A$2:$C$34,2,FALSE)&amp;TEXT(Sheet1!O76,"00")&amp;TEXT(Sheet1!P76,"00")&amp;IF(Sheet1!R76="手",TEXT(Sheet1!Q76,"0"),TEXT(Sheet1!Q76,"00"))))</f>
      </c>
      <c r="J68" s="2">
        <f>IF(Sheet1!S76="","",IF(VLOOKUP(Sheet1!S76,Sheet2!$A$2:$C$34,3,FALSE)&gt;=71,VLOOKUP(Sheet1!S76,Sheet2!$A$2:$C$34,2,FALSE)&amp;TEXT(Sheet1!U76,"00")&amp;TEXT(Sheet1!V76,"00"),VLOOKUP(Sheet1!S76,Sheet2!$A$2:$C$34,2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$34,3,FALSE)&gt;=71,VLOOKUP(Sheet1!I77,Sheet2!$A$2:$C$34,2,FALSE)&amp;TEXT(Sheet1!K77,"00")&amp;TEXT(Sheet1!L77,"00"),VLOOKUP(Sheet1!I77,Sheet2!$A$2:$C$34,2,FALSE)&amp;TEXT(Sheet1!J77,"00")&amp;TEXT(Sheet1!K77,"00")&amp;IF(Sheet1!M77="手",TEXT(Sheet1!L77,"0"),TEXT(Sheet1!L77,"00"))))</f>
      </c>
      <c r="I69" s="2">
        <f>IF(Sheet1!N77="","",IF(VLOOKUP(Sheet1!N77,Sheet2!$A$2:$C$34,3,FALSE)&gt;=71,VLOOKUP(Sheet1!N77,Sheet2!$A$2:$C$34,2,FALSE)&amp;TEXT(Sheet1!P77,"00")&amp;TEXT(Sheet1!Q77,"00"),VLOOKUP(Sheet1!N77,Sheet2!$A$2:$C$34,2,FALSE)&amp;TEXT(Sheet1!O77,"00")&amp;TEXT(Sheet1!P77,"00")&amp;IF(Sheet1!R77="手",TEXT(Sheet1!Q77,"0"),TEXT(Sheet1!Q77,"00"))))</f>
      </c>
      <c r="J69" s="2">
        <f>IF(Sheet1!S77="","",IF(VLOOKUP(Sheet1!S77,Sheet2!$A$2:$C$34,3,FALSE)&gt;=71,VLOOKUP(Sheet1!S77,Sheet2!$A$2:$C$34,2,FALSE)&amp;TEXT(Sheet1!U77,"00")&amp;TEXT(Sheet1!V77,"00"),VLOOKUP(Sheet1!S77,Sheet2!$A$2:$C$34,2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$34,3,FALSE)&gt;=71,VLOOKUP(Sheet1!I78,Sheet2!$A$2:$C$34,2,FALSE)&amp;TEXT(Sheet1!K78,"00")&amp;TEXT(Sheet1!L78,"00"),VLOOKUP(Sheet1!I78,Sheet2!$A$2:$C$34,2,FALSE)&amp;TEXT(Sheet1!J78,"00")&amp;TEXT(Sheet1!K78,"00")&amp;IF(Sheet1!M78="手",TEXT(Sheet1!L78,"0"),TEXT(Sheet1!L78,"00"))))</f>
      </c>
      <c r="I70" s="2">
        <f>IF(Sheet1!N78="","",IF(VLOOKUP(Sheet1!N78,Sheet2!$A$2:$C$34,3,FALSE)&gt;=71,VLOOKUP(Sheet1!N78,Sheet2!$A$2:$C$34,2,FALSE)&amp;TEXT(Sheet1!P78,"00")&amp;TEXT(Sheet1!Q78,"00"),VLOOKUP(Sheet1!N78,Sheet2!$A$2:$C$34,2,FALSE)&amp;TEXT(Sheet1!O78,"00")&amp;TEXT(Sheet1!P78,"00")&amp;IF(Sheet1!R78="手",TEXT(Sheet1!Q78,"0"),TEXT(Sheet1!Q78,"00"))))</f>
      </c>
      <c r="J70" s="2">
        <f>IF(Sheet1!S78="","",IF(VLOOKUP(Sheet1!S78,Sheet2!$A$2:$C$34,3,FALSE)&gt;=71,VLOOKUP(Sheet1!S78,Sheet2!$A$2:$C$34,2,FALSE)&amp;TEXT(Sheet1!U78,"00")&amp;TEXT(Sheet1!V78,"00"),VLOOKUP(Sheet1!S78,Sheet2!$A$2:$C$34,2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$34,3,FALSE)&gt;=71,VLOOKUP(Sheet1!I79,Sheet2!$A$2:$C$34,2,FALSE)&amp;TEXT(Sheet1!K79,"00")&amp;TEXT(Sheet1!L79,"00"),VLOOKUP(Sheet1!I79,Sheet2!$A$2:$C$34,2,FALSE)&amp;TEXT(Sheet1!J79,"00")&amp;TEXT(Sheet1!K79,"00")&amp;IF(Sheet1!M79="手",TEXT(Sheet1!L79,"0"),TEXT(Sheet1!L79,"00"))))</f>
      </c>
      <c r="I71" s="2">
        <f>IF(Sheet1!N79="","",IF(VLOOKUP(Sheet1!N79,Sheet2!$A$2:$C$34,3,FALSE)&gt;=71,VLOOKUP(Sheet1!N79,Sheet2!$A$2:$C$34,2,FALSE)&amp;TEXT(Sheet1!P79,"00")&amp;TEXT(Sheet1!Q79,"00"),VLOOKUP(Sheet1!N79,Sheet2!$A$2:$C$34,2,FALSE)&amp;TEXT(Sheet1!O79,"00")&amp;TEXT(Sheet1!P79,"00")&amp;IF(Sheet1!R79="手",TEXT(Sheet1!Q79,"0"),TEXT(Sheet1!Q79,"00"))))</f>
      </c>
      <c r="J71" s="2">
        <f>IF(Sheet1!S79="","",IF(VLOOKUP(Sheet1!S79,Sheet2!$A$2:$C$34,3,FALSE)&gt;=71,VLOOKUP(Sheet1!S79,Sheet2!$A$2:$C$34,2,FALSE)&amp;TEXT(Sheet1!U79,"00")&amp;TEXT(Sheet1!V79,"00"),VLOOKUP(Sheet1!S79,Sheet2!$A$2:$C$34,2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$34,3,FALSE)&gt;=71,VLOOKUP(Sheet1!I80,Sheet2!$A$2:$C$34,2,FALSE)&amp;TEXT(Sheet1!K80,"00")&amp;TEXT(Sheet1!L80,"00"),VLOOKUP(Sheet1!I80,Sheet2!$A$2:$C$34,2,FALSE)&amp;TEXT(Sheet1!J80,"00")&amp;TEXT(Sheet1!K80,"00")&amp;IF(Sheet1!M80="手",TEXT(Sheet1!L80,"0"),TEXT(Sheet1!L80,"00"))))</f>
      </c>
      <c r="I72" s="2">
        <f>IF(Sheet1!N80="","",IF(VLOOKUP(Sheet1!N80,Sheet2!$A$2:$C$34,3,FALSE)&gt;=71,VLOOKUP(Sheet1!N80,Sheet2!$A$2:$C$34,2,FALSE)&amp;TEXT(Sheet1!P80,"00")&amp;TEXT(Sheet1!Q80,"00"),VLOOKUP(Sheet1!N80,Sheet2!$A$2:$C$34,2,FALSE)&amp;TEXT(Sheet1!O80,"00")&amp;TEXT(Sheet1!P80,"00")&amp;IF(Sheet1!R80="手",TEXT(Sheet1!Q80,"0"),TEXT(Sheet1!Q80,"00"))))</f>
      </c>
      <c r="J72" s="2">
        <f>IF(Sheet1!S80="","",IF(VLOOKUP(Sheet1!S80,Sheet2!$A$2:$C$34,3,FALSE)&gt;=71,VLOOKUP(Sheet1!S80,Sheet2!$A$2:$C$34,2,FALSE)&amp;TEXT(Sheet1!U80,"00")&amp;TEXT(Sheet1!V80,"00"),VLOOKUP(Sheet1!S80,Sheet2!$A$2:$C$34,2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$34,3,FALSE)&gt;=71,VLOOKUP(Sheet1!I81,Sheet2!$A$2:$C$34,2,FALSE)&amp;TEXT(Sheet1!K81,"00")&amp;TEXT(Sheet1!L81,"00"),VLOOKUP(Sheet1!I81,Sheet2!$A$2:$C$34,2,FALSE)&amp;TEXT(Sheet1!J81,"00")&amp;TEXT(Sheet1!K81,"00")&amp;IF(Sheet1!M81="手",TEXT(Sheet1!L81,"0"),TEXT(Sheet1!L81,"00"))))</f>
      </c>
      <c r="I73" s="2">
        <f>IF(Sheet1!N81="","",IF(VLOOKUP(Sheet1!N81,Sheet2!$A$2:$C$34,3,FALSE)&gt;=71,VLOOKUP(Sheet1!N81,Sheet2!$A$2:$C$34,2,FALSE)&amp;TEXT(Sheet1!P81,"00")&amp;TEXT(Sheet1!Q81,"00"),VLOOKUP(Sheet1!N81,Sheet2!$A$2:$C$34,2,FALSE)&amp;TEXT(Sheet1!O81,"00")&amp;TEXT(Sheet1!P81,"00")&amp;IF(Sheet1!R81="手",TEXT(Sheet1!Q81,"0"),TEXT(Sheet1!Q81,"00"))))</f>
      </c>
      <c r="J73" s="2">
        <f>IF(Sheet1!S81="","",IF(VLOOKUP(Sheet1!S81,Sheet2!$A$2:$C$34,3,FALSE)&gt;=71,VLOOKUP(Sheet1!S81,Sheet2!$A$2:$C$34,2,FALSE)&amp;TEXT(Sheet1!U81,"00")&amp;TEXT(Sheet1!V81,"00"),VLOOKUP(Sheet1!S81,Sheet2!$A$2:$C$34,2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$34,3,FALSE)&gt;=71,VLOOKUP(Sheet1!I82,Sheet2!$A$2:$C$34,2,FALSE)&amp;TEXT(Sheet1!K82,"00")&amp;TEXT(Sheet1!L82,"00"),VLOOKUP(Sheet1!I82,Sheet2!$A$2:$C$34,2,FALSE)&amp;TEXT(Sheet1!J82,"00")&amp;TEXT(Sheet1!K82,"00")&amp;IF(Sheet1!M82="手",TEXT(Sheet1!L82,"0"),TEXT(Sheet1!L82,"00"))))</f>
      </c>
      <c r="I74" s="2">
        <f>IF(Sheet1!N82="","",IF(VLOOKUP(Sheet1!N82,Sheet2!$A$2:$C$34,3,FALSE)&gt;=71,VLOOKUP(Sheet1!N82,Sheet2!$A$2:$C$34,2,FALSE)&amp;TEXT(Sheet1!P82,"00")&amp;TEXT(Sheet1!Q82,"00"),VLOOKUP(Sheet1!N82,Sheet2!$A$2:$C$34,2,FALSE)&amp;TEXT(Sheet1!O82,"00")&amp;TEXT(Sheet1!P82,"00")&amp;IF(Sheet1!R82="手",TEXT(Sheet1!Q82,"0"),TEXT(Sheet1!Q82,"00"))))</f>
      </c>
      <c r="J74" s="2">
        <f>IF(Sheet1!S82="","",IF(VLOOKUP(Sheet1!S82,Sheet2!$A$2:$C$34,3,FALSE)&gt;=71,VLOOKUP(Sheet1!S82,Sheet2!$A$2:$C$34,2,FALSE)&amp;TEXT(Sheet1!U82,"00")&amp;TEXT(Sheet1!V82,"00"),VLOOKUP(Sheet1!S82,Sheet2!$A$2:$C$34,2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$34,3,FALSE)&gt;=71,VLOOKUP(Sheet1!I83,Sheet2!$A$2:$C$34,2,FALSE)&amp;TEXT(Sheet1!K83,"00")&amp;TEXT(Sheet1!L83,"00"),VLOOKUP(Sheet1!I83,Sheet2!$A$2:$C$34,2,FALSE)&amp;TEXT(Sheet1!J83,"00")&amp;TEXT(Sheet1!K83,"00")&amp;IF(Sheet1!M83="手",TEXT(Sheet1!L83,"0"),TEXT(Sheet1!L83,"00"))))</f>
      </c>
      <c r="I75" s="2">
        <f>IF(Sheet1!N83="","",IF(VLOOKUP(Sheet1!N83,Sheet2!$A$2:$C$34,3,FALSE)&gt;=71,VLOOKUP(Sheet1!N83,Sheet2!$A$2:$C$34,2,FALSE)&amp;TEXT(Sheet1!P83,"00")&amp;TEXT(Sheet1!Q83,"00"),VLOOKUP(Sheet1!N83,Sheet2!$A$2:$C$34,2,FALSE)&amp;TEXT(Sheet1!O83,"00")&amp;TEXT(Sheet1!P83,"00")&amp;IF(Sheet1!R83="手",TEXT(Sheet1!Q83,"0"),TEXT(Sheet1!Q83,"00"))))</f>
      </c>
      <c r="J75" s="2">
        <f>IF(Sheet1!S83="","",IF(VLOOKUP(Sheet1!S83,Sheet2!$A$2:$C$34,3,FALSE)&gt;=71,VLOOKUP(Sheet1!S83,Sheet2!$A$2:$C$34,2,FALSE)&amp;TEXT(Sheet1!U83,"00")&amp;TEXT(Sheet1!V83,"00"),VLOOKUP(Sheet1!S83,Sheet2!$A$2:$C$34,2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$34,3,FALSE)&gt;=71,VLOOKUP(Sheet1!I84,Sheet2!$A$2:$C$34,2,FALSE)&amp;TEXT(Sheet1!K84,"00")&amp;TEXT(Sheet1!L84,"00"),VLOOKUP(Sheet1!I84,Sheet2!$A$2:$C$34,2,FALSE)&amp;TEXT(Sheet1!J84,"00")&amp;TEXT(Sheet1!K84,"00")&amp;IF(Sheet1!M84="手",TEXT(Sheet1!L84,"0"),TEXT(Sheet1!L84,"00"))))</f>
      </c>
      <c r="I76" s="2">
        <f>IF(Sheet1!N84="","",IF(VLOOKUP(Sheet1!N84,Sheet2!$A$2:$C$34,3,FALSE)&gt;=71,VLOOKUP(Sheet1!N84,Sheet2!$A$2:$C$34,2,FALSE)&amp;TEXT(Sheet1!P84,"00")&amp;TEXT(Sheet1!Q84,"00"),VLOOKUP(Sheet1!N84,Sheet2!$A$2:$C$34,2,FALSE)&amp;TEXT(Sheet1!O84,"00")&amp;TEXT(Sheet1!P84,"00")&amp;IF(Sheet1!R84="手",TEXT(Sheet1!Q84,"0"),TEXT(Sheet1!Q84,"00"))))</f>
      </c>
      <c r="J76" s="2">
        <f>IF(Sheet1!S84="","",IF(VLOOKUP(Sheet1!S84,Sheet2!$A$2:$C$34,3,FALSE)&gt;=71,VLOOKUP(Sheet1!S84,Sheet2!$A$2:$C$34,2,FALSE)&amp;TEXT(Sheet1!U84,"00")&amp;TEXT(Sheet1!V84,"00"),VLOOKUP(Sheet1!S84,Sheet2!$A$2:$C$34,2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$34,3,FALSE)&gt;=71,VLOOKUP(Sheet1!I85,Sheet2!$A$2:$C$34,2,FALSE)&amp;TEXT(Sheet1!K85,"00")&amp;TEXT(Sheet1!L85,"00"),VLOOKUP(Sheet1!I85,Sheet2!$A$2:$C$34,2,FALSE)&amp;TEXT(Sheet1!J85,"00")&amp;TEXT(Sheet1!K85,"00")&amp;IF(Sheet1!M85="手",TEXT(Sheet1!L85,"0"),TEXT(Sheet1!L85,"00"))))</f>
      </c>
      <c r="I77" s="2">
        <f>IF(Sheet1!N85="","",IF(VLOOKUP(Sheet1!N85,Sheet2!$A$2:$C$34,3,FALSE)&gt;=71,VLOOKUP(Sheet1!N85,Sheet2!$A$2:$C$34,2,FALSE)&amp;TEXT(Sheet1!P85,"00")&amp;TEXT(Sheet1!Q85,"00"),VLOOKUP(Sheet1!N85,Sheet2!$A$2:$C$34,2,FALSE)&amp;TEXT(Sheet1!O85,"00")&amp;TEXT(Sheet1!P85,"00")&amp;IF(Sheet1!R85="手",TEXT(Sheet1!Q85,"0"),TEXT(Sheet1!Q85,"00"))))</f>
      </c>
      <c r="J77" s="2">
        <f>IF(Sheet1!S85="","",IF(VLOOKUP(Sheet1!S85,Sheet2!$A$2:$C$34,3,FALSE)&gt;=71,VLOOKUP(Sheet1!S85,Sheet2!$A$2:$C$34,2,FALSE)&amp;TEXT(Sheet1!U85,"00")&amp;TEXT(Sheet1!V85,"00"),VLOOKUP(Sheet1!S85,Sheet2!$A$2:$C$34,2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$34,3,FALSE)&gt;=71,VLOOKUP(Sheet1!I86,Sheet2!$A$2:$C$34,2,FALSE)&amp;TEXT(Sheet1!K86,"00")&amp;TEXT(Sheet1!L86,"00"),VLOOKUP(Sheet1!I86,Sheet2!$A$2:$C$34,2,FALSE)&amp;TEXT(Sheet1!J86,"00")&amp;TEXT(Sheet1!K86,"00")&amp;IF(Sheet1!M86="手",TEXT(Sheet1!L86,"0"),TEXT(Sheet1!L86,"00"))))</f>
      </c>
      <c r="I78" s="2">
        <f>IF(Sheet1!N86="","",IF(VLOOKUP(Sheet1!N86,Sheet2!$A$2:$C$34,3,FALSE)&gt;=71,VLOOKUP(Sheet1!N86,Sheet2!$A$2:$C$34,2,FALSE)&amp;TEXT(Sheet1!P86,"00")&amp;TEXT(Sheet1!Q86,"00"),VLOOKUP(Sheet1!N86,Sheet2!$A$2:$C$34,2,FALSE)&amp;TEXT(Sheet1!O86,"00")&amp;TEXT(Sheet1!P86,"00")&amp;IF(Sheet1!R86="手",TEXT(Sheet1!Q86,"0"),TEXT(Sheet1!Q86,"00"))))</f>
      </c>
      <c r="J78" s="2">
        <f>IF(Sheet1!S86="","",IF(VLOOKUP(Sheet1!S86,Sheet2!$A$2:$C$34,3,FALSE)&gt;=71,VLOOKUP(Sheet1!S86,Sheet2!$A$2:$C$34,2,FALSE)&amp;TEXT(Sheet1!U86,"00")&amp;TEXT(Sheet1!V86,"00"),VLOOKUP(Sheet1!S86,Sheet2!$A$2:$C$34,2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$34,3,FALSE)&gt;=71,VLOOKUP(Sheet1!I87,Sheet2!$A$2:$C$34,2,FALSE)&amp;TEXT(Sheet1!K87,"00")&amp;TEXT(Sheet1!L87,"00"),VLOOKUP(Sheet1!I87,Sheet2!$A$2:$C$34,2,FALSE)&amp;TEXT(Sheet1!J87,"00")&amp;TEXT(Sheet1!K87,"00")&amp;IF(Sheet1!M87="手",TEXT(Sheet1!L87,"0"),TEXT(Sheet1!L87,"00"))))</f>
      </c>
      <c r="I79" s="2">
        <f>IF(Sheet1!N87="","",IF(VLOOKUP(Sheet1!N87,Sheet2!$A$2:$C$34,3,FALSE)&gt;=71,VLOOKUP(Sheet1!N87,Sheet2!$A$2:$C$34,2,FALSE)&amp;TEXT(Sheet1!P87,"00")&amp;TEXT(Sheet1!Q87,"00"),VLOOKUP(Sheet1!N87,Sheet2!$A$2:$C$34,2,FALSE)&amp;TEXT(Sheet1!O87,"00")&amp;TEXT(Sheet1!P87,"00")&amp;IF(Sheet1!R87="手",TEXT(Sheet1!Q87,"0"),TEXT(Sheet1!Q87,"00"))))</f>
      </c>
      <c r="J79" s="2">
        <f>IF(Sheet1!S87="","",IF(VLOOKUP(Sheet1!S87,Sheet2!$A$2:$C$34,3,FALSE)&gt;=71,VLOOKUP(Sheet1!S87,Sheet2!$A$2:$C$34,2,FALSE)&amp;TEXT(Sheet1!U87,"00")&amp;TEXT(Sheet1!V87,"00"),VLOOKUP(Sheet1!S87,Sheet2!$A$2:$C$34,2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$34,3,FALSE)&gt;=71,VLOOKUP(Sheet1!I88,Sheet2!$A$2:$C$34,2,FALSE)&amp;TEXT(Sheet1!K88,"00")&amp;TEXT(Sheet1!L88,"00"),VLOOKUP(Sheet1!I88,Sheet2!$A$2:$C$34,2,FALSE)&amp;TEXT(Sheet1!J88,"00")&amp;TEXT(Sheet1!K88,"00")&amp;IF(Sheet1!M88="手",TEXT(Sheet1!L88,"0"),TEXT(Sheet1!L88,"00"))))</f>
      </c>
      <c r="I80" s="2">
        <f>IF(Sheet1!N88="","",IF(VLOOKUP(Sheet1!N88,Sheet2!$A$2:$C$34,3,FALSE)&gt;=71,VLOOKUP(Sheet1!N88,Sheet2!$A$2:$C$34,2,FALSE)&amp;TEXT(Sheet1!P88,"00")&amp;TEXT(Sheet1!Q88,"00"),VLOOKUP(Sheet1!N88,Sheet2!$A$2:$C$34,2,FALSE)&amp;TEXT(Sheet1!O88,"00")&amp;TEXT(Sheet1!P88,"00")&amp;IF(Sheet1!R88="手",TEXT(Sheet1!Q88,"0"),TEXT(Sheet1!Q88,"00"))))</f>
      </c>
      <c r="J80" s="2">
        <f>IF(Sheet1!S88="","",IF(VLOOKUP(Sheet1!S88,Sheet2!$A$2:$C$34,3,FALSE)&gt;=71,VLOOKUP(Sheet1!S88,Sheet2!$A$2:$C$34,2,FALSE)&amp;TEXT(Sheet1!U88,"00")&amp;TEXT(Sheet1!V88,"00"),VLOOKUP(Sheet1!S88,Sheet2!$A$2:$C$34,2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$34,3,FALSE)&gt;=71,VLOOKUP(Sheet1!I89,Sheet2!$A$2:$C$34,2,FALSE)&amp;TEXT(Sheet1!K89,"00")&amp;TEXT(Sheet1!L89,"00"),VLOOKUP(Sheet1!I89,Sheet2!$A$2:$C$34,2,FALSE)&amp;TEXT(Sheet1!J89,"00")&amp;TEXT(Sheet1!K89,"00")&amp;IF(Sheet1!M89="手",TEXT(Sheet1!L89,"0"),TEXT(Sheet1!L89,"00"))))</f>
      </c>
      <c r="I81" s="2">
        <f>IF(Sheet1!N89="","",IF(VLOOKUP(Sheet1!N89,Sheet2!$A$2:$C$34,3,FALSE)&gt;=71,VLOOKUP(Sheet1!N89,Sheet2!$A$2:$C$34,2,FALSE)&amp;TEXT(Sheet1!P89,"00")&amp;TEXT(Sheet1!Q89,"00"),VLOOKUP(Sheet1!N89,Sheet2!$A$2:$C$34,2,FALSE)&amp;TEXT(Sheet1!O89,"00")&amp;TEXT(Sheet1!P89,"00")&amp;IF(Sheet1!R89="手",TEXT(Sheet1!Q89,"0"),TEXT(Sheet1!Q89,"00"))))</f>
      </c>
      <c r="J81" s="2">
        <f>IF(Sheet1!S89="","",IF(VLOOKUP(Sheet1!S89,Sheet2!$A$2:$C$34,3,FALSE)&gt;=71,VLOOKUP(Sheet1!S89,Sheet2!$A$2:$C$34,2,FALSE)&amp;TEXT(Sheet1!U89,"00")&amp;TEXT(Sheet1!V89,"00"),VLOOKUP(Sheet1!S89,Sheet2!$A$2:$C$34,2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$34,3,FALSE)&gt;=71,VLOOKUP(Sheet1!I90,Sheet2!$A$2:$C$34,2,FALSE)&amp;TEXT(Sheet1!K90,"00")&amp;TEXT(Sheet1!L90,"00"),VLOOKUP(Sheet1!I90,Sheet2!$A$2:$C$34,2,FALSE)&amp;TEXT(Sheet1!J90,"00")&amp;TEXT(Sheet1!K90,"00")&amp;IF(Sheet1!M90="手",TEXT(Sheet1!L90,"0"),TEXT(Sheet1!L90,"00"))))</f>
      </c>
      <c r="I82" s="2">
        <f>IF(Sheet1!N90="","",IF(VLOOKUP(Sheet1!N90,Sheet2!$A$2:$C$34,3,FALSE)&gt;=71,VLOOKUP(Sheet1!N90,Sheet2!$A$2:$C$34,2,FALSE)&amp;TEXT(Sheet1!P90,"00")&amp;TEXT(Sheet1!Q90,"00"),VLOOKUP(Sheet1!N90,Sheet2!$A$2:$C$34,2,FALSE)&amp;TEXT(Sheet1!O90,"00")&amp;TEXT(Sheet1!P90,"00")&amp;IF(Sheet1!R90="手",TEXT(Sheet1!Q90,"0"),TEXT(Sheet1!Q90,"00"))))</f>
      </c>
      <c r="J82" s="2">
        <f>IF(Sheet1!S90="","",IF(VLOOKUP(Sheet1!S90,Sheet2!$A$2:$C$34,3,FALSE)&gt;=71,VLOOKUP(Sheet1!S90,Sheet2!$A$2:$C$34,2,FALSE)&amp;TEXT(Sheet1!U90,"00")&amp;TEXT(Sheet1!V90,"00"),VLOOKUP(Sheet1!S90,Sheet2!$A$2:$C$34,2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$34,3,FALSE)&gt;=71,VLOOKUP(Sheet1!I91,Sheet2!$A$2:$C$34,2,FALSE)&amp;TEXT(Sheet1!K91,"00")&amp;TEXT(Sheet1!L91,"00"),VLOOKUP(Sheet1!I91,Sheet2!$A$2:$C$34,2,FALSE)&amp;TEXT(Sheet1!J91,"00")&amp;TEXT(Sheet1!K91,"00")&amp;IF(Sheet1!M91="手",TEXT(Sheet1!L91,"0"),TEXT(Sheet1!L91,"00"))))</f>
      </c>
      <c r="I83" s="2">
        <f>IF(Sheet1!N91="","",IF(VLOOKUP(Sheet1!N91,Sheet2!$A$2:$C$34,3,FALSE)&gt;=71,VLOOKUP(Sheet1!N91,Sheet2!$A$2:$C$34,2,FALSE)&amp;TEXT(Sheet1!P91,"00")&amp;TEXT(Sheet1!Q91,"00"),VLOOKUP(Sheet1!N91,Sheet2!$A$2:$C$34,2,FALSE)&amp;TEXT(Sheet1!O91,"00")&amp;TEXT(Sheet1!P91,"00")&amp;IF(Sheet1!R91="手",TEXT(Sheet1!Q91,"0"),TEXT(Sheet1!Q91,"00"))))</f>
      </c>
      <c r="J83" s="2">
        <f>IF(Sheet1!S91="","",IF(VLOOKUP(Sheet1!S91,Sheet2!$A$2:$C$34,3,FALSE)&gt;=71,VLOOKUP(Sheet1!S91,Sheet2!$A$2:$C$34,2,FALSE)&amp;TEXT(Sheet1!U91,"00")&amp;TEXT(Sheet1!V91,"00"),VLOOKUP(Sheet1!S91,Sheet2!$A$2:$C$34,2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$34,3,FALSE)&gt;=71,VLOOKUP(Sheet1!I92,Sheet2!$A$2:$C$34,2,FALSE)&amp;TEXT(Sheet1!K92,"00")&amp;TEXT(Sheet1!L92,"00"),VLOOKUP(Sheet1!I92,Sheet2!$A$2:$C$34,2,FALSE)&amp;TEXT(Sheet1!J92,"00")&amp;TEXT(Sheet1!K92,"00")&amp;IF(Sheet1!M92="手",TEXT(Sheet1!L92,"0"),TEXT(Sheet1!L92,"00"))))</f>
      </c>
      <c r="I84" s="2">
        <f>IF(Sheet1!N92="","",IF(VLOOKUP(Sheet1!N92,Sheet2!$A$2:$C$34,3,FALSE)&gt;=71,VLOOKUP(Sheet1!N92,Sheet2!$A$2:$C$34,2,FALSE)&amp;TEXT(Sheet1!P92,"00")&amp;TEXT(Sheet1!Q92,"00"),VLOOKUP(Sheet1!N92,Sheet2!$A$2:$C$34,2,FALSE)&amp;TEXT(Sheet1!O92,"00")&amp;TEXT(Sheet1!P92,"00")&amp;IF(Sheet1!R92="手",TEXT(Sheet1!Q92,"0"),TEXT(Sheet1!Q92,"00"))))</f>
      </c>
      <c r="J84" s="2">
        <f>IF(Sheet1!S92="","",IF(VLOOKUP(Sheet1!S92,Sheet2!$A$2:$C$34,3,FALSE)&gt;=71,VLOOKUP(Sheet1!S92,Sheet2!$A$2:$C$34,2,FALSE)&amp;TEXT(Sheet1!U92,"00")&amp;TEXT(Sheet1!V92,"00"),VLOOKUP(Sheet1!S92,Sheet2!$A$2:$C$34,2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$34,3,FALSE)&gt;=71,VLOOKUP(Sheet1!I93,Sheet2!$A$2:$C$34,2,FALSE)&amp;TEXT(Sheet1!K93,"00")&amp;TEXT(Sheet1!L93,"00"),VLOOKUP(Sheet1!I93,Sheet2!$A$2:$C$34,2,FALSE)&amp;TEXT(Sheet1!J93,"00")&amp;TEXT(Sheet1!K93,"00")&amp;IF(Sheet1!M93="手",TEXT(Sheet1!L93,"0"),TEXT(Sheet1!L93,"00"))))</f>
      </c>
      <c r="I85" s="2">
        <f>IF(Sheet1!N93="","",IF(VLOOKUP(Sheet1!N93,Sheet2!$A$2:$C$34,3,FALSE)&gt;=71,VLOOKUP(Sheet1!N93,Sheet2!$A$2:$C$34,2,FALSE)&amp;TEXT(Sheet1!P93,"00")&amp;TEXT(Sheet1!Q93,"00"),VLOOKUP(Sheet1!N93,Sheet2!$A$2:$C$34,2,FALSE)&amp;TEXT(Sheet1!O93,"00")&amp;TEXT(Sheet1!P93,"00")&amp;IF(Sheet1!R93="手",TEXT(Sheet1!Q93,"0"),TEXT(Sheet1!Q93,"00"))))</f>
      </c>
      <c r="J85" s="2">
        <f>IF(Sheet1!S93="","",IF(VLOOKUP(Sheet1!S93,Sheet2!$A$2:$C$34,3,FALSE)&gt;=71,VLOOKUP(Sheet1!S93,Sheet2!$A$2:$C$34,2,FALSE)&amp;TEXT(Sheet1!U93,"00")&amp;TEXT(Sheet1!V93,"00"),VLOOKUP(Sheet1!S93,Sheet2!$A$2:$C$34,2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$34,3,FALSE)&gt;=71,VLOOKUP(Sheet1!I94,Sheet2!$A$2:$C$34,2,FALSE)&amp;TEXT(Sheet1!K94,"00")&amp;TEXT(Sheet1!L94,"00"),VLOOKUP(Sheet1!I94,Sheet2!$A$2:$C$34,2,FALSE)&amp;TEXT(Sheet1!J94,"00")&amp;TEXT(Sheet1!K94,"00")&amp;IF(Sheet1!M94="手",TEXT(Sheet1!L94,"0"),TEXT(Sheet1!L94,"00"))))</f>
      </c>
      <c r="I86" s="2">
        <f>IF(Sheet1!N94="","",IF(VLOOKUP(Sheet1!N94,Sheet2!$A$2:$C$34,3,FALSE)&gt;=71,VLOOKUP(Sheet1!N94,Sheet2!$A$2:$C$34,2,FALSE)&amp;TEXT(Sheet1!P94,"00")&amp;TEXT(Sheet1!Q94,"00"),VLOOKUP(Sheet1!N94,Sheet2!$A$2:$C$34,2,FALSE)&amp;TEXT(Sheet1!O94,"00")&amp;TEXT(Sheet1!P94,"00")&amp;IF(Sheet1!R94="手",TEXT(Sheet1!Q94,"0"),TEXT(Sheet1!Q94,"00"))))</f>
      </c>
      <c r="J86" s="2">
        <f>IF(Sheet1!S94="","",IF(VLOOKUP(Sheet1!S94,Sheet2!$A$2:$C$34,3,FALSE)&gt;=71,VLOOKUP(Sheet1!S94,Sheet2!$A$2:$C$34,2,FALSE)&amp;TEXT(Sheet1!U94,"00")&amp;TEXT(Sheet1!V94,"00"),VLOOKUP(Sheet1!S94,Sheet2!$A$2:$C$34,2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$34,3,FALSE)&gt;=71,VLOOKUP(Sheet1!I95,Sheet2!$A$2:$C$34,2,FALSE)&amp;TEXT(Sheet1!K95,"00")&amp;TEXT(Sheet1!L95,"00"),VLOOKUP(Sheet1!I95,Sheet2!$A$2:$C$34,2,FALSE)&amp;TEXT(Sheet1!J95,"00")&amp;TEXT(Sheet1!K95,"00")&amp;IF(Sheet1!M95="手",TEXT(Sheet1!L95,"0"),TEXT(Sheet1!L95,"00"))))</f>
      </c>
      <c r="I87" s="2">
        <f>IF(Sheet1!N95="","",IF(VLOOKUP(Sheet1!N95,Sheet2!$A$2:$C$34,3,FALSE)&gt;=71,VLOOKUP(Sheet1!N95,Sheet2!$A$2:$C$34,2,FALSE)&amp;TEXT(Sheet1!P95,"00")&amp;TEXT(Sheet1!Q95,"00"),VLOOKUP(Sheet1!N95,Sheet2!$A$2:$C$34,2,FALSE)&amp;TEXT(Sheet1!O95,"00")&amp;TEXT(Sheet1!P95,"00")&amp;IF(Sheet1!R95="手",TEXT(Sheet1!Q95,"0"),TEXT(Sheet1!Q95,"00"))))</f>
      </c>
      <c r="J87" s="2">
        <f>IF(Sheet1!S95="","",IF(VLOOKUP(Sheet1!S95,Sheet2!$A$2:$C$34,3,FALSE)&gt;=71,VLOOKUP(Sheet1!S95,Sheet2!$A$2:$C$34,2,FALSE)&amp;TEXT(Sheet1!U95,"00")&amp;TEXT(Sheet1!V95,"00"),VLOOKUP(Sheet1!S95,Sheet2!$A$2:$C$34,2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$34,3,FALSE)&gt;=71,VLOOKUP(Sheet1!I96,Sheet2!$A$2:$C$34,2,FALSE)&amp;TEXT(Sheet1!K96,"00")&amp;TEXT(Sheet1!L96,"00"),VLOOKUP(Sheet1!I96,Sheet2!$A$2:$C$34,2,FALSE)&amp;TEXT(Sheet1!J96,"00")&amp;TEXT(Sheet1!K96,"00")&amp;IF(Sheet1!M96="手",TEXT(Sheet1!L96,"0"),TEXT(Sheet1!L96,"00"))))</f>
      </c>
      <c r="I88" s="2">
        <f>IF(Sheet1!N96="","",IF(VLOOKUP(Sheet1!N96,Sheet2!$A$2:$C$34,3,FALSE)&gt;=71,VLOOKUP(Sheet1!N96,Sheet2!$A$2:$C$34,2,FALSE)&amp;TEXT(Sheet1!P96,"00")&amp;TEXT(Sheet1!Q96,"00"),VLOOKUP(Sheet1!N96,Sheet2!$A$2:$C$34,2,FALSE)&amp;TEXT(Sheet1!O96,"00")&amp;TEXT(Sheet1!P96,"00")&amp;IF(Sheet1!R96="手",TEXT(Sheet1!Q96,"0"),TEXT(Sheet1!Q96,"00"))))</f>
      </c>
      <c r="J88" s="2">
        <f>IF(Sheet1!S96="","",IF(VLOOKUP(Sheet1!S96,Sheet2!$A$2:$C$34,3,FALSE)&gt;=71,VLOOKUP(Sheet1!S96,Sheet2!$A$2:$C$34,2,FALSE)&amp;TEXT(Sheet1!U96,"00")&amp;TEXT(Sheet1!V96,"00"),VLOOKUP(Sheet1!S96,Sheet2!$A$2:$C$34,2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$34,3,FALSE)&gt;=71,VLOOKUP(Sheet1!I97,Sheet2!$A$2:$C$34,2,FALSE)&amp;TEXT(Sheet1!K97,"00")&amp;TEXT(Sheet1!L97,"00"),VLOOKUP(Sheet1!I97,Sheet2!$A$2:$C$34,2,FALSE)&amp;TEXT(Sheet1!J97,"00")&amp;TEXT(Sheet1!K97,"00")&amp;IF(Sheet1!M97="手",TEXT(Sheet1!L97,"0"),TEXT(Sheet1!L97,"00"))))</f>
      </c>
      <c r="I89" s="2">
        <f>IF(Sheet1!N97="","",IF(VLOOKUP(Sheet1!N97,Sheet2!$A$2:$C$34,3,FALSE)&gt;=71,VLOOKUP(Sheet1!N97,Sheet2!$A$2:$C$34,2,FALSE)&amp;TEXT(Sheet1!P97,"00")&amp;TEXT(Sheet1!Q97,"00"),VLOOKUP(Sheet1!N97,Sheet2!$A$2:$C$34,2,FALSE)&amp;TEXT(Sheet1!O97,"00")&amp;TEXT(Sheet1!P97,"00")&amp;IF(Sheet1!R97="手",TEXT(Sheet1!Q97,"0"),TEXT(Sheet1!Q97,"00"))))</f>
      </c>
      <c r="J89" s="2">
        <f>IF(Sheet1!S97="","",IF(VLOOKUP(Sheet1!S97,Sheet2!$A$2:$C$34,3,FALSE)&gt;=71,VLOOKUP(Sheet1!S97,Sheet2!$A$2:$C$34,2,FALSE)&amp;TEXT(Sheet1!U97,"00")&amp;TEXT(Sheet1!V97,"00"),VLOOKUP(Sheet1!S97,Sheet2!$A$2:$C$34,2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$34,3,FALSE)&gt;=71,VLOOKUP(Sheet1!I98,Sheet2!$A$2:$C$34,2,FALSE)&amp;TEXT(Sheet1!K98,"00")&amp;TEXT(Sheet1!L98,"00"),VLOOKUP(Sheet1!I98,Sheet2!$A$2:$C$34,2,FALSE)&amp;TEXT(Sheet1!J98,"00")&amp;TEXT(Sheet1!K98,"00")&amp;IF(Sheet1!M98="手",TEXT(Sheet1!L98,"0"),TEXT(Sheet1!L98,"00"))))</f>
      </c>
      <c r="I90" s="2">
        <f>IF(Sheet1!N98="","",IF(VLOOKUP(Sheet1!N98,Sheet2!$A$2:$C$34,3,FALSE)&gt;=71,VLOOKUP(Sheet1!N98,Sheet2!$A$2:$C$34,2,FALSE)&amp;TEXT(Sheet1!P98,"00")&amp;TEXT(Sheet1!Q98,"00"),VLOOKUP(Sheet1!N98,Sheet2!$A$2:$C$34,2,FALSE)&amp;TEXT(Sheet1!O98,"00")&amp;TEXT(Sheet1!P98,"00")&amp;IF(Sheet1!R98="手",TEXT(Sheet1!Q98,"0"),TEXT(Sheet1!Q98,"00"))))</f>
      </c>
      <c r="J90" s="2">
        <f>IF(Sheet1!S98="","",IF(VLOOKUP(Sheet1!S98,Sheet2!$A$2:$C$34,3,FALSE)&gt;=71,VLOOKUP(Sheet1!S98,Sheet2!$A$2:$C$34,2,FALSE)&amp;TEXT(Sheet1!U98,"00")&amp;TEXT(Sheet1!V98,"00"),VLOOKUP(Sheet1!S98,Sheet2!$A$2:$C$34,2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$34,3,FALSE)&gt;=71,VLOOKUP(Sheet1!I99,Sheet2!$A$2:$C$34,2,FALSE)&amp;TEXT(Sheet1!K99,"00")&amp;TEXT(Sheet1!L99,"00"),VLOOKUP(Sheet1!I99,Sheet2!$A$2:$C$34,2,FALSE)&amp;TEXT(Sheet1!J99,"00")&amp;TEXT(Sheet1!K99,"00")&amp;IF(Sheet1!M99="手",TEXT(Sheet1!L99,"0"),TEXT(Sheet1!L99,"00"))))</f>
      </c>
      <c r="I91" s="2">
        <f>IF(Sheet1!N99="","",IF(VLOOKUP(Sheet1!N99,Sheet2!$A$2:$C$34,3,FALSE)&gt;=71,VLOOKUP(Sheet1!N99,Sheet2!$A$2:$C$34,2,FALSE)&amp;TEXT(Sheet1!P99,"00")&amp;TEXT(Sheet1!Q99,"00"),VLOOKUP(Sheet1!N99,Sheet2!$A$2:$C$34,2,FALSE)&amp;TEXT(Sheet1!O99,"00")&amp;TEXT(Sheet1!P99,"00")&amp;IF(Sheet1!R99="手",TEXT(Sheet1!Q99,"0"),TEXT(Sheet1!Q99,"00"))))</f>
      </c>
      <c r="J91" s="2">
        <f>IF(Sheet1!S99="","",IF(VLOOKUP(Sheet1!S99,Sheet2!$A$2:$C$34,3,FALSE)&gt;=71,VLOOKUP(Sheet1!S99,Sheet2!$A$2:$C$34,2,FALSE)&amp;TEXT(Sheet1!U99,"00")&amp;TEXT(Sheet1!V99,"00"),VLOOKUP(Sheet1!S99,Sheet2!$A$2:$C$34,2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$34,3,FALSE)&gt;=71,VLOOKUP(Sheet1!I100,Sheet2!$A$2:$C$34,2,FALSE)&amp;TEXT(Sheet1!K100,"00")&amp;TEXT(Sheet1!L100,"00"),VLOOKUP(Sheet1!I100,Sheet2!$A$2:$C$34,2,FALSE)&amp;TEXT(Sheet1!J100,"00")&amp;TEXT(Sheet1!K100,"00")&amp;IF(Sheet1!M100="手",TEXT(Sheet1!L100,"0"),TEXT(Sheet1!L100,"00"))))</f>
      </c>
      <c r="I92" s="2">
        <f>IF(Sheet1!N100="","",IF(VLOOKUP(Sheet1!N100,Sheet2!$A$2:$C$34,3,FALSE)&gt;=71,VLOOKUP(Sheet1!N100,Sheet2!$A$2:$C$34,2,FALSE)&amp;TEXT(Sheet1!P100,"00")&amp;TEXT(Sheet1!Q100,"00"),VLOOKUP(Sheet1!N100,Sheet2!$A$2:$C$34,2,FALSE)&amp;TEXT(Sheet1!O100,"00")&amp;TEXT(Sheet1!P100,"00")&amp;IF(Sheet1!R100="手",TEXT(Sheet1!Q100,"0"),TEXT(Sheet1!Q100,"00"))))</f>
      </c>
      <c r="J92" s="2">
        <f>IF(Sheet1!S100="","",IF(VLOOKUP(Sheet1!S100,Sheet2!$A$2:$C$34,3,FALSE)&gt;=71,VLOOKUP(Sheet1!S100,Sheet2!$A$2:$C$34,2,FALSE)&amp;TEXT(Sheet1!U100,"00")&amp;TEXT(Sheet1!V100,"00"),VLOOKUP(Sheet1!S100,Sheet2!$A$2:$C$34,2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$34,3,FALSE)&gt;=71,VLOOKUP(Sheet1!I101,Sheet2!$A$2:$C$34,2,FALSE)&amp;TEXT(Sheet1!K101,"00")&amp;TEXT(Sheet1!L101,"00"),VLOOKUP(Sheet1!I101,Sheet2!$A$2:$C$34,2,FALSE)&amp;TEXT(Sheet1!J101,"00")&amp;TEXT(Sheet1!K101,"00")&amp;IF(Sheet1!M101="手",TEXT(Sheet1!L101,"0"),TEXT(Sheet1!L101,"00"))))</f>
      </c>
      <c r="I93" s="2">
        <f>IF(Sheet1!N101="","",IF(VLOOKUP(Sheet1!N101,Sheet2!$A$2:$C$34,3,FALSE)&gt;=71,VLOOKUP(Sheet1!N101,Sheet2!$A$2:$C$34,2,FALSE)&amp;TEXT(Sheet1!P101,"00")&amp;TEXT(Sheet1!Q101,"00"),VLOOKUP(Sheet1!N101,Sheet2!$A$2:$C$34,2,FALSE)&amp;TEXT(Sheet1!O101,"00")&amp;TEXT(Sheet1!P101,"00")&amp;IF(Sheet1!R101="手",TEXT(Sheet1!Q101,"0"),TEXT(Sheet1!Q101,"00"))))</f>
      </c>
      <c r="J93" s="2">
        <f>IF(Sheet1!S101="","",IF(VLOOKUP(Sheet1!S101,Sheet2!$A$2:$C$34,3,FALSE)&gt;=71,VLOOKUP(Sheet1!S101,Sheet2!$A$2:$C$34,2,FALSE)&amp;TEXT(Sheet1!U101,"00")&amp;TEXT(Sheet1!V101,"00"),VLOOKUP(Sheet1!S101,Sheet2!$A$2:$C$34,2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$34,3,FALSE)&gt;=71,VLOOKUP(Sheet1!I102,Sheet2!$A$2:$C$34,2,FALSE)&amp;TEXT(Sheet1!K102,"00")&amp;TEXT(Sheet1!L102,"00"),VLOOKUP(Sheet1!I102,Sheet2!$A$2:$C$34,2,FALSE)&amp;TEXT(Sheet1!J102,"00")&amp;TEXT(Sheet1!K102,"00")&amp;IF(Sheet1!M102="手",TEXT(Sheet1!L102,"0"),TEXT(Sheet1!L102,"00"))))</f>
      </c>
      <c r="I94" s="2">
        <f>IF(Sheet1!N102="","",IF(VLOOKUP(Sheet1!N102,Sheet2!$A$2:$C$34,3,FALSE)&gt;=71,VLOOKUP(Sheet1!N102,Sheet2!$A$2:$C$34,2,FALSE)&amp;TEXT(Sheet1!P102,"00")&amp;TEXT(Sheet1!Q102,"00"),VLOOKUP(Sheet1!N102,Sheet2!$A$2:$C$34,2,FALSE)&amp;TEXT(Sheet1!O102,"00")&amp;TEXT(Sheet1!P102,"00")&amp;IF(Sheet1!R102="手",TEXT(Sheet1!Q102,"0"),TEXT(Sheet1!Q102,"00"))))</f>
      </c>
      <c r="J94" s="2">
        <f>IF(Sheet1!S102="","",IF(VLOOKUP(Sheet1!S102,Sheet2!$A$2:$C$34,3,FALSE)&gt;=71,VLOOKUP(Sheet1!S102,Sheet2!$A$2:$C$34,2,FALSE)&amp;TEXT(Sheet1!U102,"00")&amp;TEXT(Sheet1!V102,"00"),VLOOKUP(Sheet1!S102,Sheet2!$A$2:$C$34,2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$34,3,FALSE)&gt;=71,VLOOKUP(Sheet1!I103,Sheet2!$A$2:$C$34,2,FALSE)&amp;TEXT(Sheet1!K103,"00")&amp;TEXT(Sheet1!L103,"00"),VLOOKUP(Sheet1!I103,Sheet2!$A$2:$C$34,2,FALSE)&amp;TEXT(Sheet1!J103,"00")&amp;TEXT(Sheet1!K103,"00")&amp;IF(Sheet1!M103="手",TEXT(Sheet1!L103,"0"),TEXT(Sheet1!L103,"00"))))</f>
      </c>
      <c r="I95" s="2">
        <f>IF(Sheet1!N103="","",IF(VLOOKUP(Sheet1!N103,Sheet2!$A$2:$C$34,3,FALSE)&gt;=71,VLOOKUP(Sheet1!N103,Sheet2!$A$2:$C$34,2,FALSE)&amp;TEXT(Sheet1!P103,"00")&amp;TEXT(Sheet1!Q103,"00"),VLOOKUP(Sheet1!N103,Sheet2!$A$2:$C$34,2,FALSE)&amp;TEXT(Sheet1!O103,"00")&amp;TEXT(Sheet1!P103,"00")&amp;IF(Sheet1!R103="手",TEXT(Sheet1!Q103,"0"),TEXT(Sheet1!Q103,"00"))))</f>
      </c>
      <c r="J95" s="2">
        <f>IF(Sheet1!S103="","",IF(VLOOKUP(Sheet1!S103,Sheet2!$A$2:$C$34,3,FALSE)&gt;=71,VLOOKUP(Sheet1!S103,Sheet2!$A$2:$C$34,2,FALSE)&amp;TEXT(Sheet1!U103,"00")&amp;TEXT(Sheet1!V103,"00"),VLOOKUP(Sheet1!S103,Sheet2!$A$2:$C$34,2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$34,3,FALSE)&gt;=71,VLOOKUP(Sheet1!I104,Sheet2!$A$2:$C$34,2,FALSE)&amp;TEXT(Sheet1!K104,"00")&amp;TEXT(Sheet1!L104,"00"),VLOOKUP(Sheet1!I104,Sheet2!$A$2:$C$34,2,FALSE)&amp;TEXT(Sheet1!J104,"00")&amp;TEXT(Sheet1!K104,"00")&amp;IF(Sheet1!M104="手",TEXT(Sheet1!L104,"0"),TEXT(Sheet1!L104,"00"))))</f>
      </c>
      <c r="I96" s="2">
        <f>IF(Sheet1!N104="","",IF(VLOOKUP(Sheet1!N104,Sheet2!$A$2:$C$34,3,FALSE)&gt;=71,VLOOKUP(Sheet1!N104,Sheet2!$A$2:$C$34,2,FALSE)&amp;TEXT(Sheet1!P104,"00")&amp;TEXT(Sheet1!Q104,"00"),VLOOKUP(Sheet1!N104,Sheet2!$A$2:$C$34,2,FALSE)&amp;TEXT(Sheet1!O104,"00")&amp;TEXT(Sheet1!P104,"00")&amp;IF(Sheet1!R104="手",TEXT(Sheet1!Q104,"0"),TEXT(Sheet1!Q104,"00"))))</f>
      </c>
      <c r="J96" s="2">
        <f>IF(Sheet1!S104="","",IF(VLOOKUP(Sheet1!S104,Sheet2!$A$2:$C$34,3,FALSE)&gt;=71,VLOOKUP(Sheet1!S104,Sheet2!$A$2:$C$34,2,FALSE)&amp;TEXT(Sheet1!U104,"00")&amp;TEXT(Sheet1!V104,"00"),VLOOKUP(Sheet1!S104,Sheet2!$A$2:$C$34,2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$34,3,FALSE)&gt;=71,VLOOKUP(Sheet1!I105,Sheet2!$A$2:$C$34,2,FALSE)&amp;TEXT(Sheet1!K105,"00")&amp;TEXT(Sheet1!L105,"00"),VLOOKUP(Sheet1!I105,Sheet2!$A$2:$C$34,2,FALSE)&amp;TEXT(Sheet1!J105,"00")&amp;TEXT(Sheet1!K105,"00")&amp;IF(Sheet1!M105="手",TEXT(Sheet1!L105,"0"),TEXT(Sheet1!L105,"00"))))</f>
      </c>
      <c r="I97" s="2">
        <f>IF(Sheet1!N105="","",IF(VLOOKUP(Sheet1!N105,Sheet2!$A$2:$C$34,3,FALSE)&gt;=71,VLOOKUP(Sheet1!N105,Sheet2!$A$2:$C$34,2,FALSE)&amp;TEXT(Sheet1!P105,"00")&amp;TEXT(Sheet1!Q105,"00"),VLOOKUP(Sheet1!N105,Sheet2!$A$2:$C$34,2,FALSE)&amp;TEXT(Sheet1!O105,"00")&amp;TEXT(Sheet1!P105,"00")&amp;IF(Sheet1!R105="手",TEXT(Sheet1!Q105,"0"),TEXT(Sheet1!Q105,"00"))))</f>
      </c>
      <c r="J97" s="2">
        <f>IF(Sheet1!S105="","",IF(VLOOKUP(Sheet1!S105,Sheet2!$A$2:$C$34,3,FALSE)&gt;=71,VLOOKUP(Sheet1!S105,Sheet2!$A$2:$C$34,2,FALSE)&amp;TEXT(Sheet1!U105,"00")&amp;TEXT(Sheet1!V105,"00"),VLOOKUP(Sheet1!S105,Sheet2!$A$2:$C$34,2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$34,3,FALSE)&gt;=71,VLOOKUP(Sheet1!I106,Sheet2!$A$2:$C$34,2,FALSE)&amp;TEXT(Sheet1!K106,"00")&amp;TEXT(Sheet1!L106,"00"),VLOOKUP(Sheet1!I106,Sheet2!$A$2:$C$34,2,FALSE)&amp;TEXT(Sheet1!J106,"00")&amp;TEXT(Sheet1!K106,"00")&amp;IF(Sheet1!M106="手",TEXT(Sheet1!L106,"0"),TEXT(Sheet1!L106,"00"))))</f>
      </c>
      <c r="I98" s="2">
        <f>IF(Sheet1!N106="","",IF(VLOOKUP(Sheet1!N106,Sheet2!$A$2:$C$34,3,FALSE)&gt;=71,VLOOKUP(Sheet1!N106,Sheet2!$A$2:$C$34,2,FALSE)&amp;TEXT(Sheet1!P106,"00")&amp;TEXT(Sheet1!Q106,"00"),VLOOKUP(Sheet1!N106,Sheet2!$A$2:$C$34,2,FALSE)&amp;TEXT(Sheet1!O106,"00")&amp;TEXT(Sheet1!P106,"00")&amp;IF(Sheet1!R106="手",TEXT(Sheet1!Q106,"0"),TEXT(Sheet1!Q106,"00"))))</f>
      </c>
      <c r="J98" s="2">
        <f>IF(Sheet1!S106="","",IF(VLOOKUP(Sheet1!S106,Sheet2!$A$2:$C$34,3,FALSE)&gt;=71,VLOOKUP(Sheet1!S106,Sheet2!$A$2:$C$34,2,FALSE)&amp;TEXT(Sheet1!U106,"00")&amp;TEXT(Sheet1!V106,"00"),VLOOKUP(Sheet1!S106,Sheet2!$A$2:$C$34,2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$34,3,FALSE)&gt;=71,VLOOKUP(Sheet1!I107,Sheet2!$A$2:$C$34,2,FALSE)&amp;TEXT(Sheet1!K107,"00")&amp;TEXT(Sheet1!L107,"00"),VLOOKUP(Sheet1!I107,Sheet2!$A$2:$C$34,2,FALSE)&amp;TEXT(Sheet1!J107,"00")&amp;TEXT(Sheet1!K107,"00")&amp;IF(Sheet1!M107="手",TEXT(Sheet1!L107,"0"),TEXT(Sheet1!L107,"00"))))</f>
      </c>
      <c r="I99" s="2">
        <f>IF(Sheet1!N107="","",IF(VLOOKUP(Sheet1!N107,Sheet2!$A$2:$C$34,3,FALSE)&gt;=71,VLOOKUP(Sheet1!N107,Sheet2!$A$2:$C$34,2,FALSE)&amp;TEXT(Sheet1!P107,"00")&amp;TEXT(Sheet1!Q107,"00"),VLOOKUP(Sheet1!N107,Sheet2!$A$2:$C$34,2,FALSE)&amp;TEXT(Sheet1!O107,"00")&amp;TEXT(Sheet1!P107,"00")&amp;IF(Sheet1!R107="手",TEXT(Sheet1!Q107,"0"),TEXT(Sheet1!Q107,"00"))))</f>
      </c>
      <c r="J99" s="2">
        <f>IF(Sheet1!S107="","",IF(VLOOKUP(Sheet1!S107,Sheet2!$A$2:$C$34,3,FALSE)&gt;=71,VLOOKUP(Sheet1!S107,Sheet2!$A$2:$C$34,2,FALSE)&amp;TEXT(Sheet1!U107,"00")&amp;TEXT(Sheet1!V107,"00"),VLOOKUP(Sheet1!S107,Sheet2!$A$2:$C$34,2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$34,3,FALSE)&gt;=71,VLOOKUP(Sheet1!I108,Sheet2!$A$2:$C$34,2,FALSE)&amp;TEXT(Sheet1!K108,"00")&amp;TEXT(Sheet1!L108,"00"),VLOOKUP(Sheet1!I108,Sheet2!$A$2:$C$34,2,FALSE)&amp;TEXT(Sheet1!J108,"00")&amp;TEXT(Sheet1!K108,"00")&amp;IF(Sheet1!M108="手",TEXT(Sheet1!L108,"0"),TEXT(Sheet1!L108,"00"))))</f>
      </c>
      <c r="I100" s="2">
        <f>IF(Sheet1!N108="","",IF(VLOOKUP(Sheet1!N108,Sheet2!$A$2:$C$34,3,FALSE)&gt;=71,VLOOKUP(Sheet1!N108,Sheet2!$A$2:$C$34,2,FALSE)&amp;TEXT(Sheet1!P108,"00")&amp;TEXT(Sheet1!Q108,"00"),VLOOKUP(Sheet1!N108,Sheet2!$A$2:$C$34,2,FALSE)&amp;TEXT(Sheet1!O108,"00")&amp;TEXT(Sheet1!P108,"00")&amp;IF(Sheet1!R108="手",TEXT(Sheet1!Q108,"0"),TEXT(Sheet1!Q108,"00"))))</f>
      </c>
      <c r="J100" s="2">
        <f>IF(Sheet1!S108="","",IF(VLOOKUP(Sheet1!S108,Sheet2!$A$2:$C$34,3,FALSE)&gt;=71,VLOOKUP(Sheet1!S108,Sheet2!$A$2:$C$34,2,FALSE)&amp;TEXT(Sheet1!U108,"00")&amp;TEXT(Sheet1!V108,"00"),VLOOKUP(Sheet1!S108,Sheet2!$A$2:$C$34,2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$34,3,FALSE)&gt;=71,VLOOKUP(Sheet1!I109,Sheet2!$A$2:$C$34,2,FALSE)&amp;TEXT(Sheet1!K109,"00")&amp;TEXT(Sheet1!L109,"00"),VLOOKUP(Sheet1!I109,Sheet2!$A$2:$C$34,2,FALSE)&amp;TEXT(Sheet1!J109,"00")&amp;TEXT(Sheet1!K109,"00")&amp;IF(Sheet1!M109="手",TEXT(Sheet1!L109,"0"),TEXT(Sheet1!L109,"00"))))</f>
      </c>
      <c r="I101" s="2">
        <f>IF(Sheet1!N109="","",IF(VLOOKUP(Sheet1!N109,Sheet2!$A$2:$C$34,3,FALSE)&gt;=71,VLOOKUP(Sheet1!N109,Sheet2!$A$2:$C$34,2,FALSE)&amp;TEXT(Sheet1!P109,"00")&amp;TEXT(Sheet1!Q109,"00"),VLOOKUP(Sheet1!N109,Sheet2!$A$2:$C$34,2,FALSE)&amp;TEXT(Sheet1!O109,"00")&amp;TEXT(Sheet1!P109,"00")&amp;IF(Sheet1!R109="手",TEXT(Sheet1!Q109,"0"),TEXT(Sheet1!Q109,"00"))))</f>
      </c>
      <c r="J101" s="2">
        <f>IF(Sheet1!S109="","",IF(VLOOKUP(Sheet1!S109,Sheet2!$A$2:$C$34,3,FALSE)&gt;=71,VLOOKUP(Sheet1!S109,Sheet2!$A$2:$C$34,2,FALSE)&amp;TEXT(Sheet1!U109,"00")&amp;TEXT(Sheet1!V109,"00"),VLOOKUP(Sheet1!S109,Sheet2!$A$2:$C$34,2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$34,3,FALSE)&gt;=71,VLOOKUP(Sheet1!I110,Sheet2!$A$2:$C$34,2,FALSE)&amp;TEXT(Sheet1!K110,"00")&amp;TEXT(Sheet1!L110,"00"),VLOOKUP(Sheet1!I110,Sheet2!$A$2:$C$34,2,FALSE)&amp;TEXT(Sheet1!J110,"00")&amp;TEXT(Sheet1!K110,"00")&amp;IF(Sheet1!M110="手",TEXT(Sheet1!L110,"0"),TEXT(Sheet1!L110,"00"))))</f>
      </c>
      <c r="I102" s="3">
        <f>IF(Sheet1!N110="","",IF(VLOOKUP(Sheet1!N110,Sheet2!$A$2:$C$34,3,FALSE)&gt;=71,VLOOKUP(Sheet1!N110,Sheet2!$A$2:$C$34,2,FALSE)&amp;TEXT(Sheet1!P110,"00")&amp;TEXT(Sheet1!Q110,"00"),VLOOKUP(Sheet1!N110,Sheet2!$A$2:$C$34,2,FALSE)&amp;TEXT(Sheet1!O110,"00")&amp;TEXT(Sheet1!P110,"00")&amp;IF(Sheet1!R110="手",TEXT(Sheet1!Q110,"0"),TEXT(Sheet1!Q110,"00"))))</f>
      </c>
      <c r="J102" s="3">
        <f>IF(Sheet1!S110="","",IF(VLOOKUP(Sheet1!S110,Sheet2!$A$2:$C$34,3,FALSE)&gt;=71,VLOOKUP(Sheet1!S110,Sheet2!$A$2:$C$34,2,FALSE)&amp;TEXT(Sheet1!U110,"00")&amp;TEXT(Sheet1!V110,"00"),VLOOKUP(Sheet1!S110,Sheet2!$A$2:$C$34,2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$34,3,FALSE)&gt;=71,VLOOKUP(Sheet1!I111,Sheet2!$A$2:$C$34,2,FALSE)&amp;TEXT(Sheet1!K111,"00")&amp;TEXT(Sheet1!L111,"00"),VLOOKUP(Sheet1!I111,Sheet2!$A$2:$C$34,2,FALSE)&amp;TEXT(Sheet1!J111,"00")&amp;TEXT(Sheet1!K111,"00")&amp;IF(Sheet1!M111="手",TEXT(Sheet1!L111,"0"),TEXT(Sheet1!L111,"00"))))</f>
      </c>
      <c r="I103" s="3">
        <f>IF(Sheet1!N111="","",IF(VLOOKUP(Sheet1!N111,Sheet2!$A$2:$C$34,3,FALSE)&gt;=71,VLOOKUP(Sheet1!N111,Sheet2!$A$2:$C$34,2,FALSE)&amp;TEXT(Sheet1!P111,"00")&amp;TEXT(Sheet1!Q111,"00"),VLOOKUP(Sheet1!N111,Sheet2!$A$2:$C$34,2,FALSE)&amp;TEXT(Sheet1!O111,"00")&amp;TEXT(Sheet1!P111,"00")&amp;IF(Sheet1!R111="手",TEXT(Sheet1!Q111,"0"),TEXT(Sheet1!Q111,"00"))))</f>
      </c>
      <c r="J103" s="3">
        <f>IF(Sheet1!S111="","",IF(VLOOKUP(Sheet1!S111,Sheet2!$A$2:$C$34,3,FALSE)&gt;=71,VLOOKUP(Sheet1!S111,Sheet2!$A$2:$C$34,2,FALSE)&amp;TEXT(Sheet1!U111,"00")&amp;TEXT(Sheet1!V111,"00"),VLOOKUP(Sheet1!S111,Sheet2!$A$2:$C$34,2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$34,3,FALSE)&gt;=71,VLOOKUP(Sheet1!I112,Sheet2!$A$2:$C$34,2,FALSE)&amp;TEXT(Sheet1!K112,"00")&amp;TEXT(Sheet1!L112,"00"),VLOOKUP(Sheet1!I112,Sheet2!$A$2:$C$34,2,FALSE)&amp;TEXT(Sheet1!J112,"00")&amp;TEXT(Sheet1!K112,"00")&amp;IF(Sheet1!M112="手",TEXT(Sheet1!L112,"0"),TEXT(Sheet1!L112,"00"))))</f>
      </c>
      <c r="I104" s="3">
        <f>IF(Sheet1!N112="","",IF(VLOOKUP(Sheet1!N112,Sheet2!$A$2:$C$34,3,FALSE)&gt;=71,VLOOKUP(Sheet1!N112,Sheet2!$A$2:$C$34,2,FALSE)&amp;TEXT(Sheet1!P112,"00")&amp;TEXT(Sheet1!Q112,"00"),VLOOKUP(Sheet1!N112,Sheet2!$A$2:$C$34,2,FALSE)&amp;TEXT(Sheet1!O112,"00")&amp;TEXT(Sheet1!P112,"00")&amp;IF(Sheet1!R112="手",TEXT(Sheet1!Q112,"0"),TEXT(Sheet1!Q112,"00"))))</f>
      </c>
      <c r="J104" s="3">
        <f>IF(Sheet1!S112="","",IF(VLOOKUP(Sheet1!S112,Sheet2!$A$2:$C$34,3,FALSE)&gt;=71,VLOOKUP(Sheet1!S112,Sheet2!$A$2:$C$34,2,FALSE)&amp;TEXT(Sheet1!U112,"00")&amp;TEXT(Sheet1!V112,"00"),VLOOKUP(Sheet1!S112,Sheet2!$A$2:$C$34,2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$34,3,FALSE)&gt;=71,VLOOKUP(Sheet1!I113,Sheet2!$A$2:$C$34,2,FALSE)&amp;TEXT(Sheet1!K113,"00")&amp;TEXT(Sheet1!L113,"00"),VLOOKUP(Sheet1!I113,Sheet2!$A$2:$C$34,2,FALSE)&amp;TEXT(Sheet1!J113,"00")&amp;TEXT(Sheet1!K113,"00")&amp;IF(Sheet1!M113="手",TEXT(Sheet1!L113,"0"),TEXT(Sheet1!L113,"00"))))</f>
      </c>
      <c r="I105" s="3">
        <f>IF(Sheet1!N113="","",IF(VLOOKUP(Sheet1!N113,Sheet2!$A$2:$C$34,3,FALSE)&gt;=71,VLOOKUP(Sheet1!N113,Sheet2!$A$2:$C$34,2,FALSE)&amp;TEXT(Sheet1!P113,"00")&amp;TEXT(Sheet1!Q113,"00"),VLOOKUP(Sheet1!N113,Sheet2!$A$2:$C$34,2,FALSE)&amp;TEXT(Sheet1!O113,"00")&amp;TEXT(Sheet1!P113,"00")&amp;IF(Sheet1!R113="手",TEXT(Sheet1!Q113,"0"),TEXT(Sheet1!Q113,"00"))))</f>
      </c>
      <c r="J105" s="3">
        <f>IF(Sheet1!S113="","",IF(VLOOKUP(Sheet1!S113,Sheet2!$A$2:$C$34,3,FALSE)&gt;=71,VLOOKUP(Sheet1!S113,Sheet2!$A$2:$C$34,2,FALSE)&amp;TEXT(Sheet1!U113,"00")&amp;TEXT(Sheet1!V113,"00"),VLOOKUP(Sheet1!S113,Sheet2!$A$2:$C$34,2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$34,3,FALSE)&gt;=71,VLOOKUP(Sheet1!I114,Sheet2!$A$2:$C$34,2,FALSE)&amp;TEXT(Sheet1!K114,"00")&amp;TEXT(Sheet1!L114,"00"),VLOOKUP(Sheet1!I114,Sheet2!$A$2:$C$34,2,FALSE)&amp;TEXT(Sheet1!J114,"00")&amp;TEXT(Sheet1!K114,"00")&amp;IF(Sheet1!M114="手",TEXT(Sheet1!L114,"0"),TEXT(Sheet1!L114,"00"))))</f>
      </c>
      <c r="I106" s="3">
        <f>IF(Sheet1!N114="","",IF(VLOOKUP(Sheet1!N114,Sheet2!$A$2:$C$34,3,FALSE)&gt;=71,VLOOKUP(Sheet1!N114,Sheet2!$A$2:$C$34,2,FALSE)&amp;TEXT(Sheet1!P114,"00")&amp;TEXT(Sheet1!Q114,"00"),VLOOKUP(Sheet1!N114,Sheet2!$A$2:$C$34,2,FALSE)&amp;TEXT(Sheet1!O114,"00")&amp;TEXT(Sheet1!P114,"00")&amp;IF(Sheet1!R114="手",TEXT(Sheet1!Q114,"0"),TEXT(Sheet1!Q114,"00"))))</f>
      </c>
      <c r="J106" s="3">
        <f>IF(Sheet1!S114="","",IF(VLOOKUP(Sheet1!S114,Sheet2!$A$2:$C$34,3,FALSE)&gt;=71,VLOOKUP(Sheet1!S114,Sheet2!$A$2:$C$34,2,FALSE)&amp;TEXT(Sheet1!U114,"00")&amp;TEXT(Sheet1!V114,"00"),VLOOKUP(Sheet1!S114,Sheet2!$A$2:$C$34,2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$34,3,FALSE)&gt;=71,VLOOKUP(Sheet1!I115,Sheet2!$A$2:$C$34,2,FALSE)&amp;TEXT(Sheet1!K115,"00")&amp;TEXT(Sheet1!L115,"00"),VLOOKUP(Sheet1!I115,Sheet2!$A$2:$C$34,2,FALSE)&amp;TEXT(Sheet1!J115,"00")&amp;TEXT(Sheet1!K115,"00")&amp;IF(Sheet1!M115="手",TEXT(Sheet1!L115,"0"),TEXT(Sheet1!L115,"00"))))</f>
      </c>
      <c r="I107" s="3">
        <f>IF(Sheet1!N115="","",IF(VLOOKUP(Sheet1!N115,Sheet2!$A$2:$C$34,3,FALSE)&gt;=71,VLOOKUP(Sheet1!N115,Sheet2!$A$2:$C$34,2,FALSE)&amp;TEXT(Sheet1!P115,"00")&amp;TEXT(Sheet1!Q115,"00"),VLOOKUP(Sheet1!N115,Sheet2!$A$2:$C$34,2,FALSE)&amp;TEXT(Sheet1!O115,"00")&amp;TEXT(Sheet1!P115,"00")&amp;IF(Sheet1!R115="手",TEXT(Sheet1!Q115,"0"),TEXT(Sheet1!Q115,"00"))))</f>
      </c>
      <c r="J107" s="3">
        <f>IF(Sheet1!S115="","",IF(VLOOKUP(Sheet1!S115,Sheet2!$A$2:$C$34,3,FALSE)&gt;=71,VLOOKUP(Sheet1!S115,Sheet2!$A$2:$C$34,2,FALSE)&amp;TEXT(Sheet1!U115,"00")&amp;TEXT(Sheet1!V115,"00"),VLOOKUP(Sheet1!S115,Sheet2!$A$2:$C$34,2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$34,3,FALSE)&gt;=71,VLOOKUP(Sheet1!I116,Sheet2!$A$2:$C$34,2,FALSE)&amp;TEXT(Sheet1!K116,"00")&amp;TEXT(Sheet1!L116,"00"),VLOOKUP(Sheet1!I116,Sheet2!$A$2:$C$34,2,FALSE)&amp;TEXT(Sheet1!J116,"00")&amp;TEXT(Sheet1!K116,"00")&amp;IF(Sheet1!M116="手",TEXT(Sheet1!L116,"0"),TEXT(Sheet1!L116,"00"))))</f>
      </c>
      <c r="I108" s="3">
        <f>IF(Sheet1!N116="","",IF(VLOOKUP(Sheet1!N116,Sheet2!$A$2:$C$34,3,FALSE)&gt;=71,VLOOKUP(Sheet1!N116,Sheet2!$A$2:$C$34,2,FALSE)&amp;TEXT(Sheet1!P116,"00")&amp;TEXT(Sheet1!Q116,"00"),VLOOKUP(Sheet1!N116,Sheet2!$A$2:$C$34,2,FALSE)&amp;TEXT(Sheet1!O116,"00")&amp;TEXT(Sheet1!P116,"00")&amp;IF(Sheet1!R116="手",TEXT(Sheet1!Q116,"0"),TEXT(Sheet1!Q116,"00"))))</f>
      </c>
      <c r="J108" s="3">
        <f>IF(Sheet1!S116="","",IF(VLOOKUP(Sheet1!S116,Sheet2!$A$2:$C$34,3,FALSE)&gt;=71,VLOOKUP(Sheet1!S116,Sheet2!$A$2:$C$34,2,FALSE)&amp;TEXT(Sheet1!U116,"00")&amp;TEXT(Sheet1!V116,"00"),VLOOKUP(Sheet1!S116,Sheet2!$A$2:$C$34,2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$34,3,FALSE)&gt;=71,VLOOKUP(Sheet1!I117,Sheet2!$A$2:$C$34,2,FALSE)&amp;TEXT(Sheet1!K117,"00")&amp;TEXT(Sheet1!L117,"00"),VLOOKUP(Sheet1!I117,Sheet2!$A$2:$C$34,2,FALSE)&amp;TEXT(Sheet1!J117,"00")&amp;TEXT(Sheet1!K117,"00")&amp;IF(Sheet1!M117="手",TEXT(Sheet1!L117,"0"),TEXT(Sheet1!L117,"00"))))</f>
      </c>
      <c r="I109" s="3">
        <f>IF(Sheet1!N117="","",IF(VLOOKUP(Sheet1!N117,Sheet2!$A$2:$C$34,3,FALSE)&gt;=71,VLOOKUP(Sheet1!N117,Sheet2!$A$2:$C$34,2,FALSE)&amp;TEXT(Sheet1!P117,"00")&amp;TEXT(Sheet1!Q117,"00"),VLOOKUP(Sheet1!N117,Sheet2!$A$2:$C$34,2,FALSE)&amp;TEXT(Sheet1!O117,"00")&amp;TEXT(Sheet1!P117,"00")&amp;IF(Sheet1!R117="手",TEXT(Sheet1!Q117,"0"),TEXT(Sheet1!Q117,"00"))))</f>
      </c>
      <c r="J109" s="3">
        <f>IF(Sheet1!S117="","",IF(VLOOKUP(Sheet1!S117,Sheet2!$A$2:$C$34,3,FALSE)&gt;=71,VLOOKUP(Sheet1!S117,Sheet2!$A$2:$C$34,2,FALSE)&amp;TEXT(Sheet1!U117,"00")&amp;TEXT(Sheet1!V117,"00"),VLOOKUP(Sheet1!S117,Sheet2!$A$2:$C$34,2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$34,3,FALSE)&gt;=71,VLOOKUP(Sheet1!I118,Sheet2!$A$2:$C$34,2,FALSE)&amp;TEXT(Sheet1!K118,"00")&amp;TEXT(Sheet1!L118,"00"),VLOOKUP(Sheet1!I118,Sheet2!$A$2:$C$34,2,FALSE)&amp;TEXT(Sheet1!J118,"00")&amp;TEXT(Sheet1!K118,"00")&amp;IF(Sheet1!M118="手",TEXT(Sheet1!L118,"0"),TEXT(Sheet1!L118,"00"))))</f>
      </c>
      <c r="I110" s="3">
        <f>IF(Sheet1!N118="","",IF(VLOOKUP(Sheet1!N118,Sheet2!$A$2:$C$34,3,FALSE)&gt;=71,VLOOKUP(Sheet1!N118,Sheet2!$A$2:$C$34,2,FALSE)&amp;TEXT(Sheet1!P118,"00")&amp;TEXT(Sheet1!Q118,"00"),VLOOKUP(Sheet1!N118,Sheet2!$A$2:$C$34,2,FALSE)&amp;TEXT(Sheet1!O118,"00")&amp;TEXT(Sheet1!P118,"00")&amp;IF(Sheet1!R118="手",TEXT(Sheet1!Q118,"0"),TEXT(Sheet1!Q118,"00"))))</f>
      </c>
      <c r="J110" s="3">
        <f>IF(Sheet1!S118="","",IF(VLOOKUP(Sheet1!S118,Sheet2!$A$2:$C$34,3,FALSE)&gt;=71,VLOOKUP(Sheet1!S118,Sheet2!$A$2:$C$34,2,FALSE)&amp;TEXT(Sheet1!U118,"00")&amp;TEXT(Sheet1!V118,"00"),VLOOKUP(Sheet1!S118,Sheet2!$A$2:$C$34,2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$34,3,FALSE)&gt;=71,VLOOKUP(Sheet1!I119,Sheet2!$A$2:$C$34,2,FALSE)&amp;TEXT(Sheet1!K119,"00")&amp;TEXT(Sheet1!L119,"00"),VLOOKUP(Sheet1!I119,Sheet2!$A$2:$C$34,2,FALSE)&amp;TEXT(Sheet1!J119,"00")&amp;TEXT(Sheet1!K119,"00")&amp;IF(Sheet1!M119="手",TEXT(Sheet1!L119,"0"),TEXT(Sheet1!L119,"00"))))</f>
      </c>
      <c r="I111" s="3">
        <f>IF(Sheet1!N119="","",IF(VLOOKUP(Sheet1!N119,Sheet2!$A$2:$C$34,3,FALSE)&gt;=71,VLOOKUP(Sheet1!N119,Sheet2!$A$2:$C$34,2,FALSE)&amp;TEXT(Sheet1!P119,"00")&amp;TEXT(Sheet1!Q119,"00"),VLOOKUP(Sheet1!N119,Sheet2!$A$2:$C$34,2,FALSE)&amp;TEXT(Sheet1!O119,"00")&amp;TEXT(Sheet1!P119,"00")&amp;IF(Sheet1!R119="手",TEXT(Sheet1!Q119,"0"),TEXT(Sheet1!Q119,"00"))))</f>
      </c>
      <c r="J111" s="3">
        <f>IF(Sheet1!S119="","",IF(VLOOKUP(Sheet1!S119,Sheet2!$A$2:$C$34,3,FALSE)&gt;=71,VLOOKUP(Sheet1!S119,Sheet2!$A$2:$C$34,2,FALSE)&amp;TEXT(Sheet1!U119,"00")&amp;TEXT(Sheet1!V119,"00"),VLOOKUP(Sheet1!S119,Sheet2!$A$2:$C$34,2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$34,3,FALSE)&gt;=71,VLOOKUP(Sheet1!I120,Sheet2!$A$2:$C$34,2,FALSE)&amp;TEXT(Sheet1!K120,"00")&amp;TEXT(Sheet1!L120,"00"),VLOOKUP(Sheet1!I120,Sheet2!$A$2:$C$34,2,FALSE)&amp;TEXT(Sheet1!J120,"00")&amp;TEXT(Sheet1!K120,"00")&amp;IF(Sheet1!M120="手",TEXT(Sheet1!L120,"0"),TEXT(Sheet1!L120,"00"))))</f>
      </c>
      <c r="I112" s="3">
        <f>IF(Sheet1!N120="","",IF(VLOOKUP(Sheet1!N120,Sheet2!$A$2:$C$34,3,FALSE)&gt;=71,VLOOKUP(Sheet1!N120,Sheet2!$A$2:$C$34,2,FALSE)&amp;TEXT(Sheet1!P120,"00")&amp;TEXT(Sheet1!Q120,"00"),VLOOKUP(Sheet1!N120,Sheet2!$A$2:$C$34,2,FALSE)&amp;TEXT(Sheet1!O120,"00")&amp;TEXT(Sheet1!P120,"00")&amp;IF(Sheet1!R120="手",TEXT(Sheet1!Q120,"0"),TEXT(Sheet1!Q120,"00"))))</f>
      </c>
      <c r="J112" s="3">
        <f>IF(Sheet1!S120="","",IF(VLOOKUP(Sheet1!S120,Sheet2!$A$2:$C$34,3,FALSE)&gt;=71,VLOOKUP(Sheet1!S120,Sheet2!$A$2:$C$34,2,FALSE)&amp;TEXT(Sheet1!U120,"00")&amp;TEXT(Sheet1!V120,"00"),VLOOKUP(Sheet1!S120,Sheet2!$A$2:$C$34,2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$34,3,FALSE)&gt;=71,VLOOKUP(Sheet1!I121,Sheet2!$A$2:$C$34,2,FALSE)&amp;TEXT(Sheet1!K121,"00")&amp;TEXT(Sheet1!L121,"00"),VLOOKUP(Sheet1!I121,Sheet2!$A$2:$C$34,2,FALSE)&amp;TEXT(Sheet1!J121,"00")&amp;TEXT(Sheet1!K121,"00")&amp;IF(Sheet1!M121="手",TEXT(Sheet1!L121,"0"),TEXT(Sheet1!L121,"00"))))</f>
      </c>
      <c r="I113" s="3">
        <f>IF(Sheet1!N121="","",IF(VLOOKUP(Sheet1!N121,Sheet2!$A$2:$C$34,3,FALSE)&gt;=71,VLOOKUP(Sheet1!N121,Sheet2!$A$2:$C$34,2,FALSE)&amp;TEXT(Sheet1!P121,"00")&amp;TEXT(Sheet1!Q121,"00"),VLOOKUP(Sheet1!N121,Sheet2!$A$2:$C$34,2,FALSE)&amp;TEXT(Sheet1!O121,"00")&amp;TEXT(Sheet1!P121,"00")&amp;IF(Sheet1!R121="手",TEXT(Sheet1!Q121,"0"),TEXT(Sheet1!Q121,"00"))))</f>
      </c>
      <c r="J113" s="3">
        <f>IF(Sheet1!S121="","",IF(VLOOKUP(Sheet1!S121,Sheet2!$A$2:$C$34,3,FALSE)&gt;=71,VLOOKUP(Sheet1!S121,Sheet2!$A$2:$C$34,2,FALSE)&amp;TEXT(Sheet1!U121,"00")&amp;TEXT(Sheet1!V121,"00"),VLOOKUP(Sheet1!S121,Sheet2!$A$2:$C$34,2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$34,3,FALSE)&gt;=71,VLOOKUP(Sheet1!I122,Sheet2!$A$2:$C$34,2,FALSE)&amp;TEXT(Sheet1!K122,"00")&amp;TEXT(Sheet1!L122,"00"),VLOOKUP(Sheet1!I122,Sheet2!$A$2:$C$34,2,FALSE)&amp;TEXT(Sheet1!J122,"00")&amp;TEXT(Sheet1!K122,"00")&amp;IF(Sheet1!M122="手",TEXT(Sheet1!L122,"0"),TEXT(Sheet1!L122,"00"))))</f>
      </c>
      <c r="I114" s="3">
        <f>IF(Sheet1!N122="","",IF(VLOOKUP(Sheet1!N122,Sheet2!$A$2:$C$34,3,FALSE)&gt;=71,VLOOKUP(Sheet1!N122,Sheet2!$A$2:$C$34,2,FALSE)&amp;TEXT(Sheet1!P122,"00")&amp;TEXT(Sheet1!Q122,"00"),VLOOKUP(Sheet1!N122,Sheet2!$A$2:$C$34,2,FALSE)&amp;TEXT(Sheet1!O122,"00")&amp;TEXT(Sheet1!P122,"00")&amp;IF(Sheet1!R122="手",TEXT(Sheet1!Q122,"0"),TEXT(Sheet1!Q122,"00"))))</f>
      </c>
      <c r="J114" s="3">
        <f>IF(Sheet1!S122="","",IF(VLOOKUP(Sheet1!S122,Sheet2!$A$2:$C$34,3,FALSE)&gt;=71,VLOOKUP(Sheet1!S122,Sheet2!$A$2:$C$34,2,FALSE)&amp;TEXT(Sheet1!U122,"00")&amp;TEXT(Sheet1!V122,"00"),VLOOKUP(Sheet1!S122,Sheet2!$A$2:$C$34,2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$34,3,FALSE)&gt;=71,VLOOKUP(Sheet1!I123,Sheet2!$A$2:$C$34,2,FALSE)&amp;TEXT(Sheet1!K123,"00")&amp;TEXT(Sheet1!L123,"00"),VLOOKUP(Sheet1!I123,Sheet2!$A$2:$C$34,2,FALSE)&amp;TEXT(Sheet1!J123,"00")&amp;TEXT(Sheet1!K123,"00")&amp;IF(Sheet1!M123="手",TEXT(Sheet1!L123,"0"),TEXT(Sheet1!L123,"00"))))</f>
      </c>
      <c r="I115" s="3">
        <f>IF(Sheet1!N123="","",IF(VLOOKUP(Sheet1!N123,Sheet2!$A$2:$C$34,3,FALSE)&gt;=71,VLOOKUP(Sheet1!N123,Sheet2!$A$2:$C$34,2,FALSE)&amp;TEXT(Sheet1!P123,"00")&amp;TEXT(Sheet1!Q123,"00"),VLOOKUP(Sheet1!N123,Sheet2!$A$2:$C$34,2,FALSE)&amp;TEXT(Sheet1!O123,"00")&amp;TEXT(Sheet1!P123,"00")&amp;IF(Sheet1!R123="手",TEXT(Sheet1!Q123,"0"),TEXT(Sheet1!Q123,"00"))))</f>
      </c>
      <c r="J115" s="3">
        <f>IF(Sheet1!S123="","",IF(VLOOKUP(Sheet1!S123,Sheet2!$A$2:$C$34,3,FALSE)&gt;=71,VLOOKUP(Sheet1!S123,Sheet2!$A$2:$C$34,2,FALSE)&amp;TEXT(Sheet1!U123,"00")&amp;TEXT(Sheet1!V123,"00"),VLOOKUP(Sheet1!S123,Sheet2!$A$2:$C$34,2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$34,3,FALSE)&gt;=71,VLOOKUP(Sheet1!I124,Sheet2!$A$2:$C$34,2,FALSE)&amp;TEXT(Sheet1!K124,"00")&amp;TEXT(Sheet1!L124,"00"),VLOOKUP(Sheet1!I124,Sheet2!$A$2:$C$34,2,FALSE)&amp;TEXT(Sheet1!J124,"00")&amp;TEXT(Sheet1!K124,"00")&amp;IF(Sheet1!M124="手",TEXT(Sheet1!L124,"0"),TEXT(Sheet1!L124,"00"))))</f>
      </c>
      <c r="I116" s="3">
        <f>IF(Sheet1!N124="","",IF(VLOOKUP(Sheet1!N124,Sheet2!$A$2:$C$34,3,FALSE)&gt;=71,VLOOKUP(Sheet1!N124,Sheet2!$A$2:$C$34,2,FALSE)&amp;TEXT(Sheet1!P124,"00")&amp;TEXT(Sheet1!Q124,"00"),VLOOKUP(Sheet1!N124,Sheet2!$A$2:$C$34,2,FALSE)&amp;TEXT(Sheet1!O124,"00")&amp;TEXT(Sheet1!P124,"00")&amp;IF(Sheet1!R124="手",TEXT(Sheet1!Q124,"0"),TEXT(Sheet1!Q124,"00"))))</f>
      </c>
      <c r="J116" s="3">
        <f>IF(Sheet1!S124="","",IF(VLOOKUP(Sheet1!S124,Sheet2!$A$2:$C$34,3,FALSE)&gt;=71,VLOOKUP(Sheet1!S124,Sheet2!$A$2:$C$34,2,FALSE)&amp;TEXT(Sheet1!U124,"00")&amp;TEXT(Sheet1!V124,"00"),VLOOKUP(Sheet1!S124,Sheet2!$A$2:$C$34,2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$34,3,FALSE)&gt;=71,VLOOKUP(Sheet1!I125,Sheet2!$A$2:$C$34,2,FALSE)&amp;TEXT(Sheet1!K125,"00")&amp;TEXT(Sheet1!L125,"00"),VLOOKUP(Sheet1!I125,Sheet2!$A$2:$C$34,2,FALSE)&amp;TEXT(Sheet1!J125,"00")&amp;TEXT(Sheet1!K125,"00")&amp;IF(Sheet1!M125="手",TEXT(Sheet1!L125,"0"),TEXT(Sheet1!L125,"00"))))</f>
      </c>
      <c r="I117" s="3">
        <f>IF(Sheet1!N125="","",IF(VLOOKUP(Sheet1!N125,Sheet2!$A$2:$C$34,3,FALSE)&gt;=71,VLOOKUP(Sheet1!N125,Sheet2!$A$2:$C$34,2,FALSE)&amp;TEXT(Sheet1!P125,"00")&amp;TEXT(Sheet1!Q125,"00"),VLOOKUP(Sheet1!N125,Sheet2!$A$2:$C$34,2,FALSE)&amp;TEXT(Sheet1!O125,"00")&amp;TEXT(Sheet1!P125,"00")&amp;IF(Sheet1!R125="手",TEXT(Sheet1!Q125,"0"),TEXT(Sheet1!Q125,"00"))))</f>
      </c>
      <c r="J117" s="3">
        <f>IF(Sheet1!S125="","",IF(VLOOKUP(Sheet1!S125,Sheet2!$A$2:$C$34,3,FALSE)&gt;=71,VLOOKUP(Sheet1!S125,Sheet2!$A$2:$C$34,2,FALSE)&amp;TEXT(Sheet1!U125,"00")&amp;TEXT(Sheet1!V125,"00"),VLOOKUP(Sheet1!S125,Sheet2!$A$2:$C$34,2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$34,3,FALSE)&gt;=71,VLOOKUP(Sheet1!I126,Sheet2!$A$2:$C$34,2,FALSE)&amp;TEXT(Sheet1!K126,"00")&amp;TEXT(Sheet1!L126,"00"),VLOOKUP(Sheet1!I126,Sheet2!$A$2:$C$34,2,FALSE)&amp;TEXT(Sheet1!J126,"00")&amp;TEXT(Sheet1!K126,"00")&amp;IF(Sheet1!M126="手",TEXT(Sheet1!L126,"0"),TEXT(Sheet1!L126,"00"))))</f>
      </c>
      <c r="I118" s="3">
        <f>IF(Sheet1!N126="","",IF(VLOOKUP(Sheet1!N126,Sheet2!$A$2:$C$34,3,FALSE)&gt;=71,VLOOKUP(Sheet1!N126,Sheet2!$A$2:$C$34,2,FALSE)&amp;TEXT(Sheet1!P126,"00")&amp;TEXT(Sheet1!Q126,"00"),VLOOKUP(Sheet1!N126,Sheet2!$A$2:$C$34,2,FALSE)&amp;TEXT(Sheet1!O126,"00")&amp;TEXT(Sheet1!P126,"00")&amp;IF(Sheet1!R126="手",TEXT(Sheet1!Q126,"0"),TEXT(Sheet1!Q126,"00"))))</f>
      </c>
      <c r="J118" s="3">
        <f>IF(Sheet1!S126="","",IF(VLOOKUP(Sheet1!S126,Sheet2!$A$2:$C$34,3,FALSE)&gt;=71,VLOOKUP(Sheet1!S126,Sheet2!$A$2:$C$34,2,FALSE)&amp;TEXT(Sheet1!U126,"00")&amp;TEXT(Sheet1!V126,"00"),VLOOKUP(Sheet1!S126,Sheet2!$A$2:$C$34,2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$34,3,FALSE)&gt;=71,VLOOKUP(Sheet1!I127,Sheet2!$A$2:$C$34,2,FALSE)&amp;TEXT(Sheet1!K127,"00")&amp;TEXT(Sheet1!L127,"00"),VLOOKUP(Sheet1!I127,Sheet2!$A$2:$C$34,2,FALSE)&amp;TEXT(Sheet1!J127,"00")&amp;TEXT(Sheet1!K127,"00")&amp;IF(Sheet1!M127="手",TEXT(Sheet1!L127,"0"),TEXT(Sheet1!L127,"00"))))</f>
      </c>
      <c r="I119" s="3">
        <f>IF(Sheet1!N127="","",IF(VLOOKUP(Sheet1!N127,Sheet2!$A$2:$C$34,3,FALSE)&gt;=71,VLOOKUP(Sheet1!N127,Sheet2!$A$2:$C$34,2,FALSE)&amp;TEXT(Sheet1!P127,"00")&amp;TEXT(Sheet1!Q127,"00"),VLOOKUP(Sheet1!N127,Sheet2!$A$2:$C$34,2,FALSE)&amp;TEXT(Sheet1!O127,"00")&amp;TEXT(Sheet1!P127,"00")&amp;IF(Sheet1!R127="手",TEXT(Sheet1!Q127,"0"),TEXT(Sheet1!Q127,"00"))))</f>
      </c>
      <c r="J119" s="3">
        <f>IF(Sheet1!S127="","",IF(VLOOKUP(Sheet1!S127,Sheet2!$A$2:$C$34,3,FALSE)&gt;=71,VLOOKUP(Sheet1!S127,Sheet2!$A$2:$C$34,2,FALSE)&amp;TEXT(Sheet1!U127,"00")&amp;TEXT(Sheet1!V127,"00"),VLOOKUP(Sheet1!S127,Sheet2!$A$2:$C$34,2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$34,3,FALSE)&gt;=71,VLOOKUP(Sheet1!I128,Sheet2!$A$2:$C$34,2,FALSE)&amp;TEXT(Sheet1!K128,"00")&amp;TEXT(Sheet1!L128,"00"),VLOOKUP(Sheet1!I128,Sheet2!$A$2:$C$34,2,FALSE)&amp;TEXT(Sheet1!J128,"00")&amp;TEXT(Sheet1!K128,"00")&amp;IF(Sheet1!M128="手",TEXT(Sheet1!L128,"0"),TEXT(Sheet1!L128,"00"))))</f>
      </c>
      <c r="I120" s="3">
        <f>IF(Sheet1!N128="","",IF(VLOOKUP(Sheet1!N128,Sheet2!$A$2:$C$34,3,FALSE)&gt;=71,VLOOKUP(Sheet1!N128,Sheet2!$A$2:$C$34,2,FALSE)&amp;TEXT(Sheet1!P128,"00")&amp;TEXT(Sheet1!Q128,"00"),VLOOKUP(Sheet1!N128,Sheet2!$A$2:$C$34,2,FALSE)&amp;TEXT(Sheet1!O128,"00")&amp;TEXT(Sheet1!P128,"00")&amp;IF(Sheet1!R128="手",TEXT(Sheet1!Q128,"0"),TEXT(Sheet1!Q128,"00"))))</f>
      </c>
      <c r="J120" s="3">
        <f>IF(Sheet1!S128="","",IF(VLOOKUP(Sheet1!S128,Sheet2!$A$2:$C$34,3,FALSE)&gt;=71,VLOOKUP(Sheet1!S128,Sheet2!$A$2:$C$34,2,FALSE)&amp;TEXT(Sheet1!U128,"00")&amp;TEXT(Sheet1!V128,"00"),VLOOKUP(Sheet1!S128,Sheet2!$A$2:$C$34,2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$34,3,FALSE)&gt;=71,VLOOKUP(Sheet1!I129,Sheet2!$A$2:$C$34,2,FALSE)&amp;TEXT(Sheet1!K129,"00")&amp;TEXT(Sheet1!L129,"00"),VLOOKUP(Sheet1!I129,Sheet2!$A$2:$C$34,2,FALSE)&amp;TEXT(Sheet1!J129,"00")&amp;TEXT(Sheet1!K129,"00")&amp;IF(Sheet1!M129="手",TEXT(Sheet1!L129,"0"),TEXT(Sheet1!L129,"00"))))</f>
      </c>
      <c r="I121" s="3">
        <f>IF(Sheet1!N129="","",IF(VLOOKUP(Sheet1!N129,Sheet2!$A$2:$C$34,3,FALSE)&gt;=71,VLOOKUP(Sheet1!N129,Sheet2!$A$2:$C$34,2,FALSE)&amp;TEXT(Sheet1!P129,"00")&amp;TEXT(Sheet1!Q129,"00"),VLOOKUP(Sheet1!N129,Sheet2!$A$2:$C$34,2,FALSE)&amp;TEXT(Sheet1!O129,"00")&amp;TEXT(Sheet1!P129,"00")&amp;IF(Sheet1!R129="手",TEXT(Sheet1!Q129,"0"),TEXT(Sheet1!Q129,"00"))))</f>
      </c>
      <c r="J121" s="3">
        <f>IF(Sheet1!S129="","",IF(VLOOKUP(Sheet1!S129,Sheet2!$A$2:$C$34,3,FALSE)&gt;=71,VLOOKUP(Sheet1!S129,Sheet2!$A$2:$C$34,2,FALSE)&amp;TEXT(Sheet1!U129,"00")&amp;TEXT(Sheet1!V129,"00"),VLOOKUP(Sheet1!S129,Sheet2!$A$2:$C$34,2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$34,3,FALSE)&gt;=71,VLOOKUP(Sheet1!I130,Sheet2!$A$2:$C$34,2,FALSE)&amp;TEXT(Sheet1!K130,"00")&amp;TEXT(Sheet1!L130,"00"),VLOOKUP(Sheet1!I130,Sheet2!$A$2:$C$34,2,FALSE)&amp;TEXT(Sheet1!J130,"00")&amp;TEXT(Sheet1!K130,"00")&amp;IF(Sheet1!M130="手",TEXT(Sheet1!L130,"0"),TEXT(Sheet1!L130,"00"))))</f>
      </c>
      <c r="I122" s="3">
        <f>IF(Sheet1!N130="","",IF(VLOOKUP(Sheet1!N130,Sheet2!$A$2:$C$34,3,FALSE)&gt;=71,VLOOKUP(Sheet1!N130,Sheet2!$A$2:$C$34,2,FALSE)&amp;TEXT(Sheet1!P130,"00")&amp;TEXT(Sheet1!Q130,"00"),VLOOKUP(Sheet1!N130,Sheet2!$A$2:$C$34,2,FALSE)&amp;TEXT(Sheet1!O130,"00")&amp;TEXT(Sheet1!P130,"00")&amp;IF(Sheet1!R130="手",TEXT(Sheet1!Q130,"0"),TEXT(Sheet1!Q130,"00"))))</f>
      </c>
      <c r="J122" s="3">
        <f>IF(Sheet1!S130="","",IF(VLOOKUP(Sheet1!S130,Sheet2!$A$2:$C$34,3,FALSE)&gt;=71,VLOOKUP(Sheet1!S130,Sheet2!$A$2:$C$34,2,FALSE)&amp;TEXT(Sheet1!U130,"00")&amp;TEXT(Sheet1!V130,"00"),VLOOKUP(Sheet1!S130,Sheet2!$A$2:$C$34,2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2020-03-24T13:01:02Z</cp:lastPrinted>
  <dcterms:created xsi:type="dcterms:W3CDTF">2004-02-07T22:02:52Z</dcterms:created>
  <dcterms:modified xsi:type="dcterms:W3CDTF">2021-02-12T01:51:44Z</dcterms:modified>
  <cp:category/>
  <cp:version/>
  <cp:contentType/>
  <cp:contentStatus/>
</cp:coreProperties>
</file>