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5770A9C-F4EC-4737-B98A-A29727A15A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O8" i="1" l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W5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大学・一般 ：  ３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３０００ｍ……１
５０００ｍ……２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１５００ｍ……１
３０００ｍ……２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<sst xmlns="http://schemas.openxmlformats.org/spreadsheetml/2006/main" count="37" uniqueCount="26">
  <si>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</si>
  <si>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</si>
  <si>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</si>
  <si>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</si>
  <si>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</si>
  <si>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</si>
  <si>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</si>
  <si>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</si>
  <si>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</si>
  <si>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</si>
  <si>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</si>
  <si>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</si>
  <si>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</si>
  <si>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</si>
  <si>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</si>
  <si>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</si>
  <si>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</si>
  <si>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</si>
  <si>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</si>
  <si>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</si>
  <si>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</si>
  <si>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</si>
  <si>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</si>
  <si>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2025年度</t>
    <rPh sb="4" eb="6">
      <t>ネンド</t>
    </rPh>
    <phoneticPr fontId="1"/>
  </si>
  <si>
    <t>第5回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</si>
  <si>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申込締切：9月26日（金）17：00</t>
    <rPh sb="0" eb="2">
      <t>モウシコミ</t>
    </rPh>
    <rPh sb="2" eb="4">
      <t>シメキリ</t>
    </rPh>
    <rPh sb="6" eb="7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</si>
</sst>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4</xdr:row>
      <xdr:rowOff>114300</xdr:rowOff>
    </xdr:from>
    <xdr:to>
      <xdr:col>20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9" sqref="M9"/>
    </sheetView>
  </sheetViews>
  <sheetFormatPr defaultColWidth="9" defaultRowHeight="13" x14ac:dyDescent="0.2"/>
  <cols>
    <col min="1" max="1" width="6.816406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7.453125" style="1" customWidth="1"/>
    <col min="8" max="8" width="9.36328125" style="1" customWidth="1"/>
    <col min="9" max="9" width="3.0898437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7.453125" style="1" customWidth="1"/>
    <col min="16" max="16" width="9.36328125" style="1" customWidth="1"/>
    <col min="17" max="22" width="9" style="1"/>
    <col min="23" max="23" width="11.36328125" style="1" bestFit="1" customWidth="1"/>
    <col min="24" max="16384" width="9" style="1"/>
  </cols>
  <sheetData>
    <row r="1" spans="1:28" ht="19" x14ac:dyDescent="0.2">
      <c r="A1" s="33"/>
      <c r="B1" s="34" t="s">
        <v>23</v>
      </c>
      <c r="C1" s="38" t="s">
        <v>24</v>
      </c>
      <c r="D1" s="38"/>
      <c r="E1" s="38"/>
      <c r="F1" s="38"/>
      <c r="G1" s="38"/>
      <c r="H1" s="38"/>
      <c r="I1" s="38"/>
      <c r="J1" s="38"/>
      <c r="K1" s="38"/>
      <c r="L1" s="35" t="s">
        <v>25</v>
      </c>
      <c r="M1" s="36"/>
      <c r="N1" s="36"/>
      <c r="O1" s="36"/>
      <c r="P1" s="36"/>
      <c r="U1" s="19"/>
      <c r="V1" s="19" t="s">
        <v>19</v>
      </c>
      <c r="W1" s="19"/>
      <c r="X1" s="19"/>
      <c r="Y1" s="19"/>
      <c r="Z1" s="19"/>
      <c r="AA1" s="19"/>
    </row>
    <row r="2" spans="1:28" ht="13.5" thickBot="1" x14ac:dyDescent="0.25">
      <c r="U2" s="19"/>
      <c r="V2" s="19">
        <v>1</v>
      </c>
      <c r="W2" s="19" t="s">
        <v>20</v>
      </c>
      <c r="X2" s="19">
        <v>500</v>
      </c>
      <c r="Y2" s="19"/>
      <c r="Z2" s="19"/>
      <c r="AA2" s="19"/>
    </row>
    <row r="3" spans="1:28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4"/>
      <c r="M3" s="39" t="s">
        <v>14</v>
      </c>
      <c r="N3" s="40"/>
      <c r="O3" s="8" t="s">
        <v>3</v>
      </c>
      <c r="P3" s="10" t="s">
        <v>8</v>
      </c>
      <c r="U3" s="19"/>
      <c r="V3" s="19">
        <v>2</v>
      </c>
      <c r="W3" s="19" t="s">
        <v>21</v>
      </c>
      <c r="X3" s="19">
        <v>700</v>
      </c>
      <c r="Y3" s="19"/>
      <c r="Z3" s="19"/>
      <c r="AA3" s="37"/>
      <c r="AB3" s="37"/>
    </row>
    <row r="4" spans="1:28" ht="28.5" customHeight="1" thickBot="1" x14ac:dyDescent="0.25">
      <c r="C4" s="48"/>
      <c r="D4" s="49"/>
      <c r="E4" s="20"/>
      <c r="F4" s="52"/>
      <c r="G4" s="53"/>
      <c r="H4" s="49"/>
      <c r="I4" s="52"/>
      <c r="J4" s="53"/>
      <c r="K4" s="55"/>
      <c r="M4" s="41" t="e">
        <f>W5*(O4+P4)</f>
        <v>#VALUE!</v>
      </c>
      <c r="N4" s="42"/>
      <c r="O4" s="9">
        <f>COUNTA(C8:C32)</f>
        <v>0</v>
      </c>
      <c r="P4" s="11">
        <f>COUNTA(K8:K32)</f>
        <v>0</v>
      </c>
      <c r="U4" s="19"/>
      <c r="V4" s="19">
        <v>3</v>
      </c>
      <c r="W4" s="19" t="s">
        <v>22</v>
      </c>
      <c r="X4" s="19">
        <v>1300</v>
      </c>
      <c r="Y4" s="19"/>
      <c r="Z4" s="19"/>
      <c r="AA4" s="37"/>
      <c r="AB4" s="37"/>
    </row>
    <row r="5" spans="1:28" ht="13.5" thickBot="1" x14ac:dyDescent="0.25">
      <c r="U5" s="19"/>
      <c r="V5" s="19" t="s">
        <v>14</v>
      </c>
      <c r="W5" s="19" t="str">
        <f>IF(E4="","",VLOOKUP(E4,V2:X4,3,0))</f>
        <v/>
      </c>
      <c r="X5" s="19"/>
      <c r="Y5" s="19"/>
      <c r="Z5" s="19"/>
      <c r="AA5" s="37"/>
      <c r="AB5" s="37"/>
    </row>
    <row r="6" spans="1:28" ht="19" x14ac:dyDescent="0.2">
      <c r="B6" s="43" t="s">
        <v>9</v>
      </c>
      <c r="C6" s="44"/>
      <c r="D6" s="44"/>
      <c r="E6" s="44"/>
      <c r="F6" s="44"/>
      <c r="G6" s="44"/>
      <c r="H6" s="45"/>
      <c r="I6" s="18"/>
      <c r="J6" s="43" t="s">
        <v>10</v>
      </c>
      <c r="K6" s="44"/>
      <c r="L6" s="44"/>
      <c r="M6" s="44"/>
      <c r="N6" s="44"/>
      <c r="O6" s="44"/>
      <c r="P6" s="45"/>
      <c r="U6" s="19"/>
      <c r="V6" s="19"/>
      <c r="W6" s="19"/>
      <c r="X6" s="19"/>
      <c r="Y6" s="19"/>
      <c r="Z6" s="19"/>
      <c r="AA6" s="37"/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U7" s="19"/>
      <c r="V7" s="19" t="s">
        <v>3</v>
      </c>
      <c r="W7" s="19"/>
      <c r="X7" s="19" t="s">
        <v>8</v>
      </c>
      <c r="Y7" s="19"/>
      <c r="Z7" s="19"/>
      <c r="AA7" s="37"/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IF(F8="","",VLOOKUP(F8,$V$7:$W$11,2,0))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IF(N8="","",VLOOKUP(N8,$X$7:$Y$10,2,0))</f>
        <v/>
      </c>
      <c r="P8" s="29"/>
      <c r="U8" s="19"/>
      <c r="V8" s="19">
        <v>1</v>
      </c>
      <c r="W8" s="19" t="s">
        <v>15</v>
      </c>
      <c r="X8" s="19">
        <v>1</v>
      </c>
      <c r="Y8" s="19" t="s">
        <v>17</v>
      </c>
      <c r="Z8" s="19"/>
      <c r="AA8" s="37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IF(F9="","",VLOOKUP(F9,$V$7:$W$11,2,0))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IF(N9="","",VLOOKUP(N9,$X$7:$Y$10,2,0))</f>
        <v/>
      </c>
      <c r="P9" s="30"/>
      <c r="U9" s="19"/>
      <c r="V9" s="19">
        <v>2</v>
      </c>
      <c r="W9" s="19" t="s">
        <v>16</v>
      </c>
      <c r="X9" s="19">
        <v>2</v>
      </c>
      <c r="Y9" s="19" t="s">
        <v>18</v>
      </c>
      <c r="Z9" s="19"/>
      <c r="AA9" s="37"/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U10" s="19"/>
      <c r="Z10" s="19"/>
      <c r="AA10" s="37"/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U11" s="19"/>
      <c r="Z11" s="19"/>
      <c r="AA11" s="37"/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U12" s="19"/>
      <c r="X12" s="19"/>
      <c r="Y12" s="19"/>
      <c r="Z12" s="19"/>
      <c r="AA12" s="37"/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U13" s="19"/>
      <c r="X13" s="19"/>
      <c r="Y13" s="19"/>
      <c r="Z13" s="19"/>
      <c r="AA13" s="37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U14" s="19"/>
      <c r="X14" s="19"/>
      <c r="Y14" s="19"/>
      <c r="Z14" s="19"/>
      <c r="AA14" s="37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U15" s="37"/>
      <c r="X15" s="37"/>
      <c r="Y15" s="37"/>
      <c r="Z15" s="37"/>
      <c r="AA15" s="37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U16" s="37"/>
      <c r="X16" s="37"/>
      <c r="Y16" s="37"/>
      <c r="Z16" s="37"/>
      <c r="AA16" s="37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U17" s="37"/>
      <c r="X17" s="37"/>
      <c r="Y17" s="37"/>
      <c r="Z17" s="37"/>
      <c r="AA17" s="37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U18" s="37"/>
      <c r="X18" s="37"/>
      <c r="Y18" s="37"/>
      <c r="Z18" s="37"/>
      <c r="AA18" s="37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U19" s="37"/>
      <c r="X19" s="37"/>
      <c r="Y19" s="37"/>
      <c r="Z19" s="37"/>
      <c r="AA19" s="37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U20" s="37"/>
      <c r="X20" s="37"/>
      <c r="Y20" s="37"/>
      <c r="Z20" s="37"/>
      <c r="AA20" s="37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U21" s="37"/>
      <c r="X21" s="37"/>
      <c r="Y21" s="37"/>
      <c r="Z21" s="37"/>
      <c r="AA21" s="37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algorithmName="SHA-512" hashValue="0QhRGtRL7ZpXUv9HPwkRuLqOp6eTDV5ilUHWA+m7kXVGFGQ6IZVmD946lJWBYnNlVOxWIvbEZj9HttbAFVT0rw==" saltValue="bYlXeuiA8VFljZqvvb0OlQ==" spinCount="100000"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2025-08-13T07:50:37Z</dcterms:modified>
</cp:coreProperties>
</file>