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2_郡市区駅伝\2026_郡市区駅伝\"/>
    </mc:Choice>
  </mc:AlternateContent>
  <xr:revisionPtr revIDLastSave="0" documentId="13_ncr:1_{914A182C-5B44-4B31-9C67-165E9D8BB41E}" xr6:coauthVersionLast="47" xr6:coauthVersionMax="47" xr10:uidLastSave="{00000000-0000-0000-0000-000000000000}"/>
  <bookViews>
    <workbookView xWindow="-108" yWindow="-108" windowWidth="23256" windowHeight="12456" xr2:uid="{0F3EC283-49C1-4E87-91D3-61344CD5C69C}"/>
  </bookViews>
  <sheets>
    <sheet name="注意事項" sheetId="5" r:id="rId1"/>
    <sheet name="入力注意事項" sheetId="7" r:id="rId2"/>
    <sheet name="男子申込" sheetId="2" r:id="rId3"/>
    <sheet name="女子申込" sheetId="4" r:id="rId4"/>
    <sheet name="郡市区ｺｰﾄﾞ" sheetId="1" r:id="rId5"/>
    <sheet name="男子DATA" sheetId="3" state="hidden" r:id="rId6"/>
    <sheet name="女子DATA" sheetId="6" state="hidden" r:id="rId7"/>
  </sheets>
  <externalReferences>
    <externalReference r:id="rId8"/>
  </externalReferences>
  <definedNames>
    <definedName name="_zk1">[1]選手!$A$2:$E$2800</definedName>
    <definedName name="_zk2">[1]中選手!$A$2:$E$6112</definedName>
    <definedName name="code">郡市区ｺｰﾄﾞ!$A$2:$F$46</definedName>
    <definedName name="gun">[1]次年度一覧!$F$6:$H$51</definedName>
    <definedName name="_xlnm.Print_Area" localSheetId="4">郡市区ｺｰﾄﾞ!$A$1:$F$46</definedName>
    <definedName name="_xlnm.Print_Area" localSheetId="3">女子申込!$A$2:$O$30</definedName>
    <definedName name="_xlnm.Print_Area" localSheetId="2">男子申込!$A$2:$O$34</definedName>
    <definedName name="_xlnm.Print_Area" localSheetId="1">入力注意事項!$A$1:$O$18</definedName>
  </definedNames>
  <calcPr calcId="191029"/>
</workbook>
</file>

<file path=xl/calcChain.xml><?xml version="1.0" encoding="utf-8"?>
<calcChain xmlns="http://schemas.openxmlformats.org/spreadsheetml/2006/main">
  <c r="C9" i="4" l="1"/>
  <c r="G9" i="4" s="1"/>
  <c r="A5" i="6" s="1"/>
  <c r="G9" i="2"/>
  <c r="A5" i="3" s="1"/>
  <c r="K15" i="4"/>
  <c r="I15" i="4"/>
  <c r="F5" i="6"/>
  <c r="C6" i="6"/>
  <c r="B12" i="4"/>
  <c r="B11" i="4"/>
  <c r="D18" i="6"/>
  <c r="D17" i="6"/>
  <c r="D16" i="6"/>
  <c r="D15" i="6"/>
  <c r="D14" i="6"/>
  <c r="D13" i="6"/>
  <c r="D12" i="6"/>
  <c r="D11" i="6"/>
  <c r="D10" i="6"/>
  <c r="D9" i="6"/>
  <c r="D8" i="6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8" i="3"/>
  <c r="F5" i="3"/>
  <c r="C6" i="3"/>
  <c r="F6" i="3"/>
  <c r="A6" i="3"/>
  <c r="G11" i="4"/>
  <c r="J11" i="4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3" i="1"/>
  <c r="C2" i="1"/>
  <c r="E3" i="1"/>
  <c r="F3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F2" i="1"/>
  <c r="E2" i="1"/>
  <c r="D46" i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K9" i="2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" i="1"/>
  <c r="F22" i="3"/>
  <c r="A22" i="3"/>
  <c r="C22" i="3"/>
  <c r="B22" i="3"/>
  <c r="F17" i="3"/>
  <c r="A17" i="3"/>
  <c r="C17" i="3"/>
  <c r="B17" i="3"/>
  <c r="F16" i="3"/>
  <c r="A16" i="3"/>
  <c r="C16" i="3"/>
  <c r="B16" i="3"/>
  <c r="F15" i="3"/>
  <c r="A15" i="3"/>
  <c r="C15" i="3"/>
  <c r="B15" i="3"/>
  <c r="F8" i="6"/>
  <c r="A8" i="6"/>
  <c r="F18" i="6"/>
  <c r="A18" i="6"/>
  <c r="C18" i="6"/>
  <c r="B18" i="6"/>
  <c r="F17" i="6"/>
  <c r="A17" i="6"/>
  <c r="C17" i="6"/>
  <c r="B17" i="6"/>
  <c r="F16" i="6"/>
  <c r="A16" i="6"/>
  <c r="C16" i="6"/>
  <c r="B16" i="6"/>
  <c r="F15" i="6"/>
  <c r="A15" i="6"/>
  <c r="C15" i="6"/>
  <c r="B15" i="6"/>
  <c r="F14" i="6"/>
  <c r="A14" i="6"/>
  <c r="C14" i="6"/>
  <c r="B14" i="6"/>
  <c r="F13" i="6"/>
  <c r="A13" i="6"/>
  <c r="C13" i="6"/>
  <c r="B13" i="6"/>
  <c r="F12" i="6"/>
  <c r="A12" i="6"/>
  <c r="C12" i="6"/>
  <c r="B12" i="6"/>
  <c r="F11" i="6"/>
  <c r="A11" i="6"/>
  <c r="C11" i="6"/>
  <c r="B11" i="6"/>
  <c r="F10" i="6"/>
  <c r="A10" i="6"/>
  <c r="C10" i="6"/>
  <c r="B10" i="6"/>
  <c r="F9" i="6"/>
  <c r="A9" i="6"/>
  <c r="C9" i="6"/>
  <c r="B9" i="6"/>
  <c r="C8" i="6"/>
  <c r="B8" i="6"/>
  <c r="F7" i="6"/>
  <c r="A7" i="6"/>
  <c r="F6" i="6"/>
  <c r="A6" i="6"/>
  <c r="C9" i="3"/>
  <c r="C10" i="3"/>
  <c r="C11" i="3"/>
  <c r="C12" i="3"/>
  <c r="C13" i="3"/>
  <c r="C14" i="3"/>
  <c r="C18" i="3"/>
  <c r="C19" i="3"/>
  <c r="C20" i="3"/>
  <c r="C21" i="3"/>
  <c r="C8" i="3"/>
  <c r="B9" i="3"/>
  <c r="B10" i="3"/>
  <c r="B11" i="3"/>
  <c r="B12" i="3"/>
  <c r="B13" i="3"/>
  <c r="B14" i="3"/>
  <c r="B18" i="3"/>
  <c r="B19" i="3"/>
  <c r="B20" i="3"/>
  <c r="B21" i="3"/>
  <c r="B8" i="3"/>
  <c r="F9" i="3"/>
  <c r="A9" i="3"/>
  <c r="F10" i="3"/>
  <c r="A10" i="3"/>
  <c r="F11" i="3"/>
  <c r="A11" i="3"/>
  <c r="F12" i="3"/>
  <c r="A12" i="3"/>
  <c r="F13" i="3"/>
  <c r="A13" i="3"/>
  <c r="F14" i="3"/>
  <c r="A14" i="3"/>
  <c r="F18" i="3"/>
  <c r="A18" i="3"/>
  <c r="F19" i="3"/>
  <c r="A19" i="3"/>
  <c r="F20" i="3"/>
  <c r="A20" i="3"/>
  <c r="F21" i="3"/>
  <c r="A21" i="3"/>
  <c r="F8" i="3"/>
  <c r="A8" i="3"/>
  <c r="F7" i="3"/>
  <c r="A7" i="3"/>
  <c r="D11" i="4"/>
  <c r="K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C7" authorId="0" shapeId="0" xr:uid="{FAAB6D83-437C-4377-BBE3-DFC8A37FB8EA}">
      <text>
        <r>
          <rPr>
            <b/>
            <sz val="9"/>
            <color indexed="81"/>
            <rFont val="ＭＳ Ｐゴシック"/>
            <family val="3"/>
            <charset val="128"/>
          </rPr>
          <t>郡市区コード:</t>
        </r>
        <r>
          <rPr>
            <sz val="9"/>
            <color indexed="81"/>
            <rFont val="ＭＳ Ｐゴシック"/>
            <family val="3"/>
            <charset val="128"/>
          </rPr>
          <t xml:space="preserve">
▼をクリックしてリストから選択してください。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C9" authorId="0" shapeId="0" xr:uid="{7DC0BC1A-82B4-4AB8-A8A4-99CB37284A2A}">
      <text>
        <r>
          <rPr>
            <b/>
            <sz val="9"/>
            <rFont val="ＭＳ Ｐゴシック"/>
            <family val="3"/>
            <charset val="128"/>
          </rPr>
          <t>郡市区コード:</t>
        </r>
        <r>
          <rPr>
            <sz val="9"/>
            <rFont val="ＭＳ Ｐゴシック"/>
            <family val="3"/>
            <charset val="128"/>
          </rPr>
          <t xml:space="preserve">
▼をクリックしてリストから選択してください。</t>
        </r>
      </text>
    </comment>
    <comment ref="G11" authorId="0" shapeId="0" xr:uid="{8B97B4E2-D85A-4F79-8AE8-DE538151C2C2}">
      <text>
        <r>
          <rPr>
            <b/>
            <sz val="9"/>
            <rFont val="ＭＳ Ｐゴシック"/>
            <family val="3"/>
            <charset val="128"/>
          </rPr>
          <t>連絡先:</t>
        </r>
        <r>
          <rPr>
            <sz val="9"/>
            <rFont val="ＭＳ Ｐゴシック"/>
            <family val="3"/>
            <charset val="128"/>
          </rPr>
          <t xml:space="preserve">
</t>
        </r>
        <r>
          <rPr>
            <sz val="14"/>
            <rFont val="ＭＳ ゴシック"/>
            <family val="3"/>
            <charset val="128"/>
          </rPr>
          <t xml:space="preserve">***-***-****
</t>
        </r>
        <r>
          <rPr>
            <sz val="11"/>
            <rFont val="ＭＳ ゴシック"/>
            <family val="3"/>
            <charset val="128"/>
          </rPr>
          <t>の形式で－(ハイフン要)</t>
        </r>
      </text>
    </comment>
    <comment ref="J11" authorId="0" shapeId="0" xr:uid="{63C20BD9-48AB-4F5B-A562-E43A430D9790}">
      <text>
        <r>
          <rPr>
            <b/>
            <sz val="9"/>
            <rFont val="ＭＳ Ｐゴシック"/>
            <family val="3"/>
            <charset val="128"/>
          </rPr>
          <t xml:space="preserve">連絡先:
</t>
        </r>
        <r>
          <rPr>
            <sz val="14"/>
            <rFont val="ＭＳ ゴシック"/>
            <family val="3"/>
            <charset val="128"/>
          </rPr>
          <t>***-***-****</t>
        </r>
        <r>
          <rPr>
            <b/>
            <sz val="9"/>
            <rFont val="ＭＳ ゴシック"/>
            <family val="3"/>
            <charset val="128"/>
          </rPr>
          <t xml:space="preserve">
</t>
        </r>
        <r>
          <rPr>
            <sz val="11"/>
            <rFont val="ＭＳ ゴシック"/>
            <family val="3"/>
            <charset val="128"/>
          </rPr>
          <t>の形式で－(ハイフン要</t>
        </r>
        <r>
          <rPr>
            <sz val="11"/>
            <rFont val="ＭＳ Ｐゴシック"/>
            <family val="3"/>
            <charset val="128"/>
          </rPr>
          <t xml:space="preserve">)
</t>
        </r>
      </text>
    </comment>
    <comment ref="B19" authorId="0" shapeId="0" xr:uid="{6B5FF105-7E07-49EB-9396-FA2E87E7F037}">
      <text>
        <r>
          <rPr>
            <b/>
            <sz val="9"/>
            <rFont val="ＭＳ Ｐゴシック"/>
            <family val="3"/>
            <charset val="128"/>
          </rPr>
          <t>登録番号:</t>
        </r>
        <r>
          <rPr>
            <sz val="9"/>
            <rFont val="ＭＳ Ｐゴシック"/>
            <family val="3"/>
            <charset val="128"/>
          </rPr>
          <t xml:space="preserve">
登録番号を入力してください。
中学生は5桁の中体連個人番号
高校生は4桁の高体連個人番号
大学生は学連登録番号
一般は兵庫陸上協会登録番号</t>
        </r>
      </text>
    </comment>
    <comment ref="C19" authorId="0" shapeId="0" xr:uid="{DE34CF29-BB26-42A6-94A0-E37E0C326997}">
      <text>
        <r>
          <rPr>
            <b/>
            <sz val="9"/>
            <rFont val="ＭＳ Ｐゴシック"/>
            <family val="3"/>
            <charset val="128"/>
          </rPr>
          <t>なまえ:</t>
        </r>
        <r>
          <rPr>
            <sz val="9"/>
            <rFont val="ＭＳ Ｐゴシック"/>
            <family val="3"/>
            <charset val="128"/>
          </rPr>
          <t xml:space="preserve">
苗字を入力してください
空白は使用しないでください。</t>
        </r>
      </text>
    </comment>
    <comment ref="D19" authorId="0" shapeId="0" xr:uid="{32B51970-CE19-498A-A491-1E7529D760E4}">
      <text>
        <r>
          <rPr>
            <b/>
            <sz val="9"/>
            <rFont val="ＭＳ Ｐゴシック"/>
            <family val="3"/>
            <charset val="128"/>
          </rPr>
          <t>なまえ:</t>
        </r>
        <r>
          <rPr>
            <sz val="9"/>
            <rFont val="ＭＳ Ｐゴシック"/>
            <family val="3"/>
            <charset val="128"/>
          </rPr>
          <t xml:space="preserve">
名前を入力してください
空白は使用しないでください。</t>
        </r>
      </text>
    </comment>
    <comment ref="H19" authorId="0" shapeId="0" xr:uid="{8BEE69B5-515E-4DC7-9652-30AA2F8C2C4A}">
      <text>
        <r>
          <rPr>
            <b/>
            <sz val="9"/>
            <rFont val="ＭＳ Ｐゴシック"/>
            <family val="3"/>
            <charset val="128"/>
          </rPr>
          <t>学年:</t>
        </r>
        <r>
          <rPr>
            <sz val="9"/>
            <rFont val="ＭＳ Ｐゴシック"/>
            <family val="3"/>
            <charset val="128"/>
          </rPr>
          <t xml:space="preserve">
学生のみ▼をクリックしてリストから選択してください。大学院はM〇とする</t>
        </r>
      </text>
    </comment>
    <comment ref="I19" authorId="0" shapeId="0" xr:uid="{9C2BF1D4-A599-411D-83E6-2C8B07CD7504}">
      <text>
        <r>
          <rPr>
            <b/>
            <sz val="9"/>
            <rFont val="ＭＳ ゴシック"/>
            <family val="3"/>
            <charset val="128"/>
          </rPr>
          <t>住所:</t>
        </r>
        <r>
          <rPr>
            <sz val="9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rFont val="ＭＳ ゴシック"/>
            <family val="3"/>
            <charset val="128"/>
          </rPr>
          <t>3.</t>
        </r>
        <r>
          <rPr>
            <b/>
            <sz val="9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rFont val="ＭＳ ゴシック"/>
            <family val="3"/>
            <charset val="128"/>
          </rPr>
          <t xml:space="preserve">
2.</t>
        </r>
        <r>
          <rPr>
            <b/>
            <sz val="9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rFont val="ＭＳ ゴシック"/>
            <family val="3"/>
            <charset val="128"/>
          </rPr>
          <t>と入力</t>
        </r>
      </text>
    </comment>
    <comment ref="M19" authorId="0" shapeId="0" xr:uid="{E3F362D9-857F-4DE9-8896-B8F85BFF219A}">
      <text>
        <r>
          <rPr>
            <b/>
            <sz val="9"/>
            <rFont val="ＭＳ Ｐゴシック"/>
            <family val="3"/>
            <charset val="128"/>
          </rPr>
          <t>所属登録団体:</t>
        </r>
        <r>
          <rPr>
            <sz val="9"/>
            <rFont val="ＭＳ Ｐゴシック"/>
            <family val="3"/>
            <charset val="128"/>
          </rPr>
          <t xml:space="preserve">
学生は学校名
中学は○○中
高校は○○高
大学は○○大
一般は陸連登録団体名のみ
個人登録者は郡市陸協名</t>
        </r>
      </text>
    </comment>
    <comment ref="O19" authorId="0" shapeId="0" xr:uid="{D2006CBA-D5C3-41CA-BF3C-DC743DF6EC38}">
      <text>
        <r>
          <rPr>
            <b/>
            <sz val="9"/>
            <rFont val="ＭＳ Ｐゴシック"/>
            <family val="3"/>
            <charset val="128"/>
          </rPr>
          <t>所属郡市区:</t>
        </r>
        <r>
          <rPr>
            <sz val="9"/>
            <rFont val="ＭＳ Ｐゴシック"/>
            <family val="3"/>
            <charset val="128"/>
          </rPr>
          <t xml:space="preserve">
▼をクリックしてリストから選択
</t>
        </r>
        <r>
          <rPr>
            <b/>
            <u/>
            <sz val="10"/>
            <rFont val="ＭＳ Ｐゴシック"/>
            <family val="3"/>
            <charset val="128"/>
          </rPr>
          <t>他郡市区に優先される所属先の選手
は優先される郡市区</t>
        </r>
        <r>
          <rPr>
            <sz val="10"/>
            <rFont val="ＭＳ Ｐゴシック"/>
            <family val="3"/>
            <charset val="128"/>
          </rPr>
          <t>を入力すること</t>
        </r>
        <r>
          <rPr>
            <sz val="9"/>
            <rFont val="ＭＳ Ｐゴシック"/>
            <family val="3"/>
            <charset val="128"/>
          </rPr>
          <t xml:space="preserve">
</t>
        </r>
        <r>
          <rPr>
            <b/>
            <sz val="10"/>
            <rFont val="ＭＳ Ｐゴシック"/>
            <family val="3"/>
            <charset val="128"/>
          </rPr>
          <t>ふるさと選手は現在の登録都道府県名を選択</t>
        </r>
        <r>
          <rPr>
            <sz val="10"/>
            <rFont val="ＭＳ Ｐゴシック"/>
            <family val="3"/>
            <charset val="128"/>
          </rPr>
          <t>すること</t>
        </r>
      </text>
    </comment>
    <comment ref="B29" authorId="0" shapeId="0" xr:uid="{313CD660-661F-4911-BECB-654BD2D7C0D6}">
      <text>
        <r>
          <rPr>
            <b/>
            <sz val="9"/>
            <rFont val="ＭＳ Ｐゴシック"/>
            <family val="3"/>
            <charset val="128"/>
          </rPr>
          <t>登録番号:</t>
        </r>
        <r>
          <rPr>
            <sz val="9"/>
            <rFont val="ＭＳ Ｐゴシック"/>
            <family val="3"/>
            <charset val="128"/>
          </rPr>
          <t xml:space="preserve">
登録番号を入力してください。
中学生は5桁の中体連個人番号
高校生は4桁の高体連個人番号
大学生は学連登録番号
一般は兵庫陸上協会登録番号</t>
        </r>
      </text>
    </comment>
    <comment ref="C29" authorId="0" shapeId="0" xr:uid="{A4EEB9CE-0DAC-4ABF-B3FD-511205568564}">
      <text>
        <r>
          <rPr>
            <b/>
            <sz val="9"/>
            <rFont val="ＭＳ Ｐゴシック"/>
            <family val="3"/>
            <charset val="128"/>
          </rPr>
          <t>なまえ:</t>
        </r>
        <r>
          <rPr>
            <sz val="9"/>
            <rFont val="ＭＳ Ｐゴシック"/>
            <family val="3"/>
            <charset val="128"/>
          </rPr>
          <t xml:space="preserve">
苗字を入力してください
空白は使用しないでください。</t>
        </r>
      </text>
    </comment>
    <comment ref="D29" authorId="0" shapeId="0" xr:uid="{D4C3BF3A-5434-4231-9DDB-8F99C3A63343}">
      <text>
        <r>
          <rPr>
            <b/>
            <sz val="9"/>
            <rFont val="ＭＳ Ｐゴシック"/>
            <family val="3"/>
            <charset val="128"/>
          </rPr>
          <t>なまえ:</t>
        </r>
        <r>
          <rPr>
            <sz val="9"/>
            <rFont val="ＭＳ Ｐゴシック"/>
            <family val="3"/>
            <charset val="128"/>
          </rPr>
          <t xml:space="preserve">
名前を入力してください
空白は使用しないでください。</t>
        </r>
      </text>
    </comment>
    <comment ref="H29" authorId="0" shapeId="0" xr:uid="{EB8834EE-CFF8-403A-9859-4092401E085E}">
      <text>
        <r>
          <rPr>
            <b/>
            <sz val="9"/>
            <rFont val="ＭＳ Ｐゴシック"/>
            <family val="3"/>
            <charset val="128"/>
          </rPr>
          <t>学年:</t>
        </r>
        <r>
          <rPr>
            <sz val="9"/>
            <rFont val="ＭＳ Ｐゴシック"/>
            <family val="3"/>
            <charset val="128"/>
          </rPr>
          <t xml:space="preserve">
学生のみ▼をクリックしてリストから選択してください。大学院はM〇とする</t>
        </r>
      </text>
    </comment>
    <comment ref="I29" authorId="0" shapeId="0" xr:uid="{FB6DC5E1-D12A-44D7-9F54-5408C32AED87}">
      <text>
        <r>
          <rPr>
            <b/>
            <sz val="9"/>
            <rFont val="ＭＳ ゴシック"/>
            <family val="3"/>
            <charset val="128"/>
          </rPr>
          <t>住所:</t>
        </r>
        <r>
          <rPr>
            <sz val="9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rFont val="ＭＳ ゴシック"/>
            <family val="3"/>
            <charset val="128"/>
          </rPr>
          <t>3.</t>
        </r>
        <r>
          <rPr>
            <b/>
            <sz val="9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rFont val="ＭＳ ゴシック"/>
            <family val="3"/>
            <charset val="128"/>
          </rPr>
          <t xml:space="preserve">
2.</t>
        </r>
        <r>
          <rPr>
            <b/>
            <sz val="9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rFont val="ＭＳ ゴシック"/>
            <family val="3"/>
            <charset val="128"/>
          </rPr>
          <t>と入力</t>
        </r>
      </text>
    </comment>
    <comment ref="I30" authorId="0" shapeId="0" xr:uid="{F84688B5-5AC9-4019-A1DB-FADA7A4A6B68}">
      <text>
        <r>
          <rPr>
            <b/>
            <sz val="9"/>
            <rFont val="ＭＳ ゴシック"/>
            <family val="3"/>
            <charset val="128"/>
          </rPr>
          <t>住所:</t>
        </r>
        <r>
          <rPr>
            <sz val="9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rFont val="ＭＳ ゴシック"/>
            <family val="3"/>
            <charset val="128"/>
          </rPr>
          <t>3.</t>
        </r>
        <r>
          <rPr>
            <b/>
            <sz val="9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rFont val="ＭＳ ゴシック"/>
            <family val="3"/>
            <charset val="128"/>
          </rPr>
          <t xml:space="preserve">
2.</t>
        </r>
        <r>
          <rPr>
            <b/>
            <sz val="9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rFont val="ＭＳ ゴシック"/>
            <family val="3"/>
            <charset val="128"/>
          </rPr>
          <t>と入力</t>
        </r>
      </text>
    </comment>
    <comment ref="I31" authorId="0" shapeId="0" xr:uid="{1154C795-50D0-47D4-B0C2-2C11F7448326}">
      <text>
        <r>
          <rPr>
            <b/>
            <sz val="9"/>
            <rFont val="ＭＳ ゴシック"/>
            <family val="3"/>
            <charset val="128"/>
          </rPr>
          <t>住所:</t>
        </r>
        <r>
          <rPr>
            <sz val="9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rFont val="ＭＳ ゴシック"/>
            <family val="3"/>
            <charset val="128"/>
          </rPr>
          <t>3.</t>
        </r>
        <r>
          <rPr>
            <b/>
            <sz val="9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rFont val="ＭＳ ゴシック"/>
            <family val="3"/>
            <charset val="128"/>
          </rPr>
          <t xml:space="preserve">
2.</t>
        </r>
        <r>
          <rPr>
            <b/>
            <sz val="9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rFont val="ＭＳ ゴシック"/>
            <family val="3"/>
            <charset val="128"/>
          </rPr>
          <t>と入力</t>
        </r>
      </text>
    </comment>
    <comment ref="I32" authorId="0" shapeId="0" xr:uid="{72DBE786-D354-4E39-94F9-FF3C0379EECF}">
      <text>
        <r>
          <rPr>
            <b/>
            <sz val="9"/>
            <rFont val="ＭＳ ゴシック"/>
            <family val="3"/>
            <charset val="128"/>
          </rPr>
          <t>住所:</t>
        </r>
        <r>
          <rPr>
            <sz val="9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rFont val="ＭＳ ゴシック"/>
            <family val="3"/>
            <charset val="128"/>
          </rPr>
          <t>3.</t>
        </r>
        <r>
          <rPr>
            <b/>
            <sz val="9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rFont val="ＭＳ ゴシック"/>
            <family val="3"/>
            <charset val="128"/>
          </rPr>
          <t xml:space="preserve">
2.</t>
        </r>
        <r>
          <rPr>
            <b/>
            <sz val="9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rFont val="ＭＳ ゴシック"/>
            <family val="3"/>
            <charset val="128"/>
          </rPr>
          <t>と入力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C9" authorId="0" shapeId="0" xr:uid="{6F7CEF55-A22C-4BC2-A693-8FAB80901AE8}">
      <text>
        <r>
          <rPr>
            <b/>
            <sz val="9"/>
            <color indexed="81"/>
            <rFont val="ＭＳ Ｐゴシック"/>
            <family val="3"/>
            <charset val="128"/>
          </rPr>
          <t>郡市区コード:</t>
        </r>
        <r>
          <rPr>
            <sz val="9"/>
            <color indexed="81"/>
            <rFont val="ＭＳ Ｐゴシック"/>
            <family val="3"/>
            <charset val="128"/>
          </rPr>
          <t xml:space="preserve">
女子のコードは男子を入力すると自動的に表示されます。</t>
        </r>
      </text>
    </comment>
    <comment ref="B19" authorId="0" shapeId="0" xr:uid="{5304C1CE-2420-4A2B-814E-F145E4FF014F}">
      <text>
        <r>
          <rPr>
            <b/>
            <sz val="9"/>
            <color indexed="81"/>
            <rFont val="ＭＳ Ｐゴシック"/>
            <family val="3"/>
            <charset val="128"/>
          </rPr>
          <t>登録番号:</t>
        </r>
        <r>
          <rPr>
            <sz val="9"/>
            <color indexed="81"/>
            <rFont val="ＭＳ Ｐゴシック"/>
            <family val="3"/>
            <charset val="128"/>
          </rPr>
          <t xml:space="preserve">
登録番号を入力してください。
中学生は5桁の中体連個人番号
高校生は4桁の高体連個人番号
大学生は学連登録番号
一般は兵庫陸上協会登録番号</t>
        </r>
      </text>
    </comment>
    <comment ref="C19" authorId="0" shapeId="0" xr:uid="{2B53C182-CC31-4DDF-829A-FFD1BDE650A7}">
      <text>
        <r>
          <rPr>
            <b/>
            <sz val="9"/>
            <color indexed="81"/>
            <rFont val="ＭＳ Ｐゴシック"/>
            <family val="3"/>
            <charset val="128"/>
          </rPr>
          <t>なまえ:</t>
        </r>
        <r>
          <rPr>
            <sz val="9"/>
            <color indexed="81"/>
            <rFont val="ＭＳ Ｐゴシック"/>
            <family val="3"/>
            <charset val="128"/>
          </rPr>
          <t xml:space="preserve">
苗字を入力してください
空白は使用しないでください。</t>
        </r>
      </text>
    </comment>
    <comment ref="D19" authorId="0" shapeId="0" xr:uid="{63EC5802-2AA4-4831-910F-4FAAAC9E8C09}">
      <text>
        <r>
          <rPr>
            <b/>
            <sz val="9"/>
            <color indexed="81"/>
            <rFont val="ＭＳ Ｐゴシック"/>
            <family val="3"/>
            <charset val="128"/>
          </rPr>
          <t>なまえ:</t>
        </r>
        <r>
          <rPr>
            <sz val="9"/>
            <color indexed="81"/>
            <rFont val="ＭＳ Ｐゴシック"/>
            <family val="3"/>
            <charset val="128"/>
          </rPr>
          <t xml:space="preserve">
名前を入力してください
空白は使用しないでください。</t>
        </r>
      </text>
    </comment>
    <comment ref="H19" authorId="0" shapeId="0" xr:uid="{5BEBD9F2-9081-4967-8861-2653DB9B300C}">
      <text>
        <r>
          <rPr>
            <b/>
            <sz val="9"/>
            <color indexed="81"/>
            <rFont val="ＭＳ Ｐゴシック"/>
            <family val="3"/>
            <charset val="128"/>
          </rPr>
          <t>学年:</t>
        </r>
        <r>
          <rPr>
            <sz val="9"/>
            <color indexed="81"/>
            <rFont val="ＭＳ Ｐゴシック"/>
            <family val="3"/>
            <charset val="128"/>
          </rPr>
          <t xml:space="preserve">
学生のみ▼をクリックしてリストから選択してください。大学院はM〇とする</t>
        </r>
      </text>
    </comment>
    <comment ref="I19" authorId="0" shapeId="0" xr:uid="{9EC582D5-6681-4184-8D8F-0192CE332321}">
      <text>
        <r>
          <rPr>
            <b/>
            <sz val="9"/>
            <color indexed="81"/>
            <rFont val="ＭＳ ゴシック"/>
            <family val="3"/>
            <charset val="128"/>
          </rPr>
          <t>住所:</t>
        </r>
        <r>
          <rPr>
            <sz val="9"/>
            <color indexed="81"/>
            <rFont val="ＭＳ ゴシック"/>
            <family val="3"/>
            <charset val="128"/>
          </rPr>
          <t xml:space="preserve">郡市区名から入力してください。
1.中学・高校・大学・一般
      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所属所在地の郡市から出場･･･所属先住所
     居住地からの出場        ･･･自宅住所
</t>
        </r>
        <r>
          <rPr>
            <sz val="9"/>
            <color indexed="81"/>
            <rFont val="ＭＳ ゴシック"/>
            <family val="3"/>
            <charset val="128"/>
          </rPr>
          <t>3.</t>
        </r>
        <r>
          <rPr>
            <b/>
            <sz val="9"/>
            <color indexed="81"/>
            <rFont val="ＭＳ ゴシック"/>
            <family val="3"/>
            <charset val="128"/>
          </rPr>
          <t>県外大学(兵庫陸協登録者)　　･･･実家住所</t>
        </r>
        <r>
          <rPr>
            <sz val="9"/>
            <color indexed="81"/>
            <rFont val="ＭＳ ゴシック"/>
            <family val="3"/>
            <charset val="128"/>
          </rPr>
          <t xml:space="preserve">
2.</t>
        </r>
        <r>
          <rPr>
            <b/>
            <sz val="9"/>
            <color indexed="81"/>
            <rFont val="ＭＳ ゴシック"/>
            <family val="3"/>
            <charset val="128"/>
          </rPr>
          <t>ふるさと選手(多府県登録者の県内中高出身者)
    「ふるさと　○○中(高)出身」</t>
        </r>
        <r>
          <rPr>
            <sz val="9"/>
            <color indexed="81"/>
            <rFont val="ＭＳ ゴシック"/>
            <family val="3"/>
            <charset val="128"/>
          </rPr>
          <t>と入力</t>
        </r>
      </text>
    </comment>
    <comment ref="M19" authorId="0" shapeId="0" xr:uid="{4E837336-F1B0-4417-BAE8-1D319251FD02}">
      <text>
        <r>
          <rPr>
            <b/>
            <sz val="9"/>
            <color indexed="81"/>
            <rFont val="ＭＳ Ｐゴシック"/>
            <family val="3"/>
            <charset val="128"/>
          </rPr>
          <t>所属登録団体:</t>
        </r>
        <r>
          <rPr>
            <sz val="9"/>
            <color indexed="81"/>
            <rFont val="ＭＳ Ｐゴシック"/>
            <family val="3"/>
            <charset val="128"/>
          </rPr>
          <t xml:space="preserve">
学生は学校名
中学は○○中
高校は○○高
大学は○○大
一般は陸協登録団体のみ
個人登録者は郡市陸協名</t>
        </r>
      </text>
    </comment>
    <comment ref="O19" authorId="0" shapeId="0" xr:uid="{CFA002F7-159B-4463-A7DC-6FD7F94B5DF9}">
      <text>
        <r>
          <rPr>
            <b/>
            <sz val="9"/>
            <color indexed="81"/>
            <rFont val="ＭＳ Ｐゴシック"/>
            <family val="3"/>
            <charset val="128"/>
          </rPr>
          <t>所属郡市区:</t>
        </r>
        <r>
          <rPr>
            <sz val="9"/>
            <color indexed="81"/>
            <rFont val="ＭＳ Ｐゴシック"/>
            <family val="3"/>
            <charset val="128"/>
          </rPr>
          <t xml:space="preserve">
▼をクリックしてリストから選択
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他郡市区に優先される所属先の選手
は優先される郡市区</t>
        </r>
        <r>
          <rPr>
            <sz val="10"/>
            <color indexed="81"/>
            <rFont val="ＭＳ Ｐゴシック"/>
            <family val="3"/>
            <charset val="128"/>
          </rPr>
          <t>を入力すること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ふるさと選手は現在の登録都道府県名を選択</t>
        </r>
        <r>
          <rPr>
            <sz val="10"/>
            <color indexed="81"/>
            <rFont val="ＭＳ Ｐゴシック"/>
            <family val="3"/>
            <charset val="128"/>
          </rPr>
          <t>する</t>
        </r>
      </text>
    </comment>
  </commentList>
</comments>
</file>

<file path=xl/sharedStrings.xml><?xml version="1.0" encoding="utf-8"?>
<sst xmlns="http://schemas.openxmlformats.org/spreadsheetml/2006/main" count="522" uniqueCount="269">
  <si>
    <t>郡市区
コード</t>
    <phoneticPr fontId="1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</si>
  <si>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</si>
  <si>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</si>
  <si>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</si>
  <si>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</si>
  <si>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</si>
  <si>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</si>
  <si>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</si>
  <si>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</si>
  <si>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</si>
  <si>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</si>
  <si>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</si>
  <si>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</si>
  <si>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</si>
  <si>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</si>
  <si>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</si>
  <si>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</si>
  <si>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</si>
  <si>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</si>
  <si>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</si>
  <si>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</si>
  <si>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</si>
  <si>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1"/>
  </si>
  <si>
    <t>佐用郡</t>
  </si>
  <si>
    <t>三田市</t>
  </si>
  <si>
    <t>丹波市</t>
    <rPh sb="0" eb="2">
      <t>タンバ</t>
    </rPh>
    <rPh sb="2" eb="3">
      <t>シ</t>
    </rPh>
    <phoneticPr fontId="1"/>
  </si>
  <si>
    <t>豊岡市</t>
  </si>
  <si>
    <t>養父市</t>
  </si>
  <si>
    <t>朝来市</t>
    <rPh sb="2" eb="3">
      <t>シ</t>
    </rPh>
    <phoneticPr fontId="1"/>
  </si>
  <si>
    <t>洲本市</t>
  </si>
  <si>
    <t>淡路市</t>
    <rPh sb="0" eb="2">
      <t>アワジ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</si>
  <si>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</si>
  <si>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</si>
  <si>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</si>
  <si>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</si>
  <si>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</si>
  <si>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</si>
  <si>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</si>
  <si>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</si>
  <si>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</si>
  <si>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</si>
  <si>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加東市</t>
    <rPh sb="2" eb="3">
      <t>シ</t>
    </rPh>
    <phoneticPr fontId="1"/>
  </si>
  <si>
    <t>美方郡</t>
    <rPh sb="0" eb="3">
      <t>ミカタグン</t>
    </rPh>
    <phoneticPr fontId="1"/>
  </si>
  <si>
    <t>たつの市</t>
    <phoneticPr fontId="1"/>
  </si>
  <si>
    <t>川辺郡</t>
    <rPh sb="0" eb="3">
      <t>カワベグン</t>
    </rPh>
    <phoneticPr fontId="1"/>
  </si>
  <si>
    <t>多可郡</t>
    <rPh sb="0" eb="3">
      <t>タカグン</t>
    </rPh>
    <phoneticPr fontId="1"/>
  </si>
  <si>
    <t>男子部</t>
    <rPh sb="0" eb="2">
      <t>ダンシ</t>
    </rPh>
    <rPh sb="2" eb="3">
      <t>ブ</t>
    </rPh>
    <phoneticPr fontId="1"/>
  </si>
  <si>
    <t>女子部</t>
    <rPh sb="0" eb="2">
      <t>ジョシ</t>
    </rPh>
    <rPh sb="2" eb="3">
      <t>ブ</t>
    </rPh>
    <phoneticPr fontId="1"/>
  </si>
  <si>
    <t>記入しない</t>
    <rPh sb="0" eb="2">
      <t>キニュウ</t>
    </rPh>
    <phoneticPr fontId="1"/>
  </si>
  <si>
    <t>郡市区名</t>
    <rPh sb="0" eb="2">
      <t>グンシ</t>
    </rPh>
    <rPh sb="2" eb="3">
      <t>ク</t>
    </rPh>
    <rPh sb="3" eb="4">
      <t>メイ</t>
    </rPh>
    <phoneticPr fontId="1"/>
  </si>
  <si>
    <t>監督</t>
    <rPh sb="0" eb="2">
      <t>カントク</t>
    </rPh>
    <phoneticPr fontId="1"/>
  </si>
  <si>
    <t>中学１</t>
    <rPh sb="0" eb="2">
      <t>チュウガク</t>
    </rPh>
    <phoneticPr fontId="1"/>
  </si>
  <si>
    <t>中学２</t>
    <rPh sb="0" eb="2">
      <t>チュウガク</t>
    </rPh>
    <phoneticPr fontId="1"/>
  </si>
  <si>
    <t>中学３</t>
    <rPh sb="0" eb="2">
      <t>チュウガク</t>
    </rPh>
    <phoneticPr fontId="1"/>
  </si>
  <si>
    <t>中学４</t>
    <rPh sb="0" eb="2">
      <t>チュウガク</t>
    </rPh>
    <phoneticPr fontId="1"/>
  </si>
  <si>
    <t>登録番号</t>
    <rPh sb="0" eb="2">
      <t>トウロク</t>
    </rPh>
    <rPh sb="2" eb="4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</si>
  <si>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</si>
  <si>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</si>
  <si>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部</t>
    <rPh sb="0" eb="1">
      <t>ブ</t>
    </rPh>
    <phoneticPr fontId="1"/>
  </si>
  <si>
    <t>申　込
責任者</t>
    <rPh sb="0" eb="1">
      <t>サル</t>
    </rPh>
    <rPh sb="2" eb="3">
      <t>コミ</t>
    </rPh>
    <rPh sb="4" eb="7">
      <t>セキニンシャ</t>
    </rPh>
    <phoneticPr fontId="1"/>
  </si>
  <si>
    <t>郡市区
コード</t>
    <rPh sb="0" eb="2">
      <t>グンシ</t>
    </rPh>
    <rPh sb="2" eb="3">
      <t>ク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</si>
  <si>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</si>
  <si>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</si>
  <si>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ﾏﾈｰｼﾞｬｰ</t>
    <phoneticPr fontId="1"/>
  </si>
  <si>
    <t>協　力
審判員</t>
    <rPh sb="0" eb="1">
      <t>キョウ</t>
    </rPh>
    <rPh sb="2" eb="3">
      <t>チカラ</t>
    </rPh>
    <rPh sb="4" eb="7">
      <t>シンパンイン</t>
    </rPh>
    <phoneticPr fontId="1"/>
  </si>
  <si>
    <t>番　　号</t>
    <rPh sb="0" eb="1">
      <t>バン</t>
    </rPh>
    <rPh sb="3" eb="4">
      <t>ゴウ</t>
    </rPh>
    <phoneticPr fontId="1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</si>
  <si>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</si>
  <si>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所属</t>
    <rPh sb="0" eb="2">
      <t>ショゾク</t>
    </rPh>
    <phoneticPr fontId="1"/>
  </si>
  <si>
    <t>(様式１）</t>
    <rPh sb="1" eb="3">
      <t>ヨウシキ</t>
    </rPh>
    <phoneticPr fontId="1"/>
  </si>
  <si>
    <t>M1</t>
    <phoneticPr fontId="1"/>
  </si>
  <si>
    <t>M2</t>
    <phoneticPr fontId="1"/>
  </si>
  <si>
    <t>M3</t>
    <phoneticPr fontId="1"/>
  </si>
  <si>
    <t>M4</t>
    <phoneticPr fontId="1"/>
  </si>
  <si>
    <t>連絡先電話(自宅・勤務先）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1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</si>
  <si>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1"/>
  </si>
  <si>
    <t>送付先</t>
    <rPh sb="0" eb="2">
      <t>ソウフ</t>
    </rPh>
    <rPh sb="2" eb="3">
      <t>サキ</t>
    </rPh>
    <phoneticPr fontId="1"/>
  </si>
  <si>
    <t>taikai@haaa.jp</t>
  </si>
  <si>
    <t>データ作成注意事項</t>
    <rPh sb="3" eb="5">
      <t>サクセイ</t>
    </rPh>
    <rPh sb="5" eb="7">
      <t>チュウイ</t>
    </rPh>
    <rPh sb="7" eb="9">
      <t>ジコウ</t>
    </rPh>
    <phoneticPr fontId="1"/>
  </si>
  <si>
    <t>メール件名</t>
    <rPh sb="3" eb="5">
      <t>ケンメイ</t>
    </rPh>
    <phoneticPr fontId="1"/>
  </si>
  <si>
    <t>**は郡市区コード　○○は郡市区名</t>
    <rPh sb="3" eb="5">
      <t>グンシ</t>
    </rPh>
    <rPh sb="5" eb="6">
      <t>ク</t>
    </rPh>
    <rPh sb="13" eb="15">
      <t>グンシ</t>
    </rPh>
    <rPh sb="15" eb="16">
      <t>ク</t>
    </rPh>
    <rPh sb="16" eb="17">
      <t>メイ</t>
    </rPh>
    <phoneticPr fontId="1"/>
  </si>
  <si>
    <r>
      <t xml:space="preserve">１行目 </t>
    </r>
    <r>
      <rPr>
        <sz val="12"/>
        <rFont val="ＭＳ ゴシック"/>
        <family val="3"/>
        <charset val="128"/>
      </rPr>
      <t>郡市区名</t>
    </r>
    <rPh sb="1" eb="3">
      <t>ギョウメ</t>
    </rPh>
    <rPh sb="4" eb="6">
      <t>グンシ</t>
    </rPh>
    <rPh sb="6" eb="7">
      <t>ク</t>
    </rPh>
    <rPh sb="7" eb="8">
      <t>メイ</t>
    </rPh>
    <phoneticPr fontId="1"/>
  </si>
  <si>
    <t>年齢</t>
    <rPh sb="0" eb="2">
      <t>ネンレイ</t>
    </rPh>
    <phoneticPr fontId="1"/>
  </si>
  <si>
    <r>
      <t xml:space="preserve">２行目 </t>
    </r>
    <r>
      <rPr>
        <sz val="12"/>
        <rFont val="ＭＳ ゴシック"/>
        <family val="3"/>
        <charset val="128"/>
      </rPr>
      <t>監督名</t>
    </r>
    <rPh sb="1" eb="3">
      <t>ギョウメ</t>
    </rPh>
    <rPh sb="4" eb="6">
      <t>カントク</t>
    </rPh>
    <rPh sb="6" eb="7">
      <t>メイ</t>
    </rPh>
    <phoneticPr fontId="1"/>
  </si>
  <si>
    <r>
      <t xml:space="preserve">３行目 </t>
    </r>
    <r>
      <rPr>
        <sz val="12"/>
        <rFont val="ＭＳ ゴシック"/>
        <family val="3"/>
        <charset val="128"/>
      </rPr>
      <t>ﾏﾈｰｼﾞｬ名</t>
    </r>
    <rPh sb="1" eb="3">
      <t>ギョウメ</t>
    </rPh>
    <rPh sb="10" eb="11">
      <t>メイ</t>
    </rPh>
    <phoneticPr fontId="1"/>
  </si>
  <si>
    <r>
      <t xml:space="preserve">４行目 </t>
    </r>
    <r>
      <rPr>
        <sz val="12"/>
        <rFont val="ＭＳ ゴシック"/>
        <family val="3"/>
        <charset val="128"/>
      </rPr>
      <t>選手名</t>
    </r>
    <rPh sb="1" eb="3">
      <t>ギョウメ</t>
    </rPh>
    <rPh sb="4" eb="7">
      <t>センシュメイ</t>
    </rPh>
    <phoneticPr fontId="1"/>
  </si>
  <si>
    <t>郡市区</t>
    <rPh sb="0" eb="3">
      <t>グンシク</t>
    </rPh>
    <phoneticPr fontId="1"/>
  </si>
  <si>
    <t>マネ</t>
    <phoneticPr fontId="1"/>
  </si>
  <si>
    <t>マネ</t>
    <phoneticPr fontId="1"/>
  </si>
  <si>
    <t>中学５</t>
    <rPh sb="0" eb="2">
      <t>チュウガク</t>
    </rPh>
    <phoneticPr fontId="1"/>
  </si>
  <si>
    <t>協力審判は各郡市区で1名
男女参加時も同一1名です。</t>
    <rPh sb="0" eb="2">
      <t>キョウリョク</t>
    </rPh>
    <rPh sb="2" eb="4">
      <t>シンパン</t>
    </rPh>
    <rPh sb="5" eb="6">
      <t>カク</t>
    </rPh>
    <rPh sb="6" eb="8">
      <t>グンシ</t>
    </rPh>
    <rPh sb="8" eb="9">
      <t>ク</t>
    </rPh>
    <rPh sb="11" eb="12">
      <t>メイ</t>
    </rPh>
    <rPh sb="13" eb="15">
      <t>ダンジョ</t>
    </rPh>
    <rPh sb="15" eb="17">
      <t>サンカ</t>
    </rPh>
    <rPh sb="17" eb="18">
      <t>ジ</t>
    </rPh>
    <rPh sb="19" eb="21">
      <t>ドウイツ</t>
    </rPh>
    <rPh sb="22" eb="23">
      <t>メイ</t>
    </rPh>
    <phoneticPr fontId="1"/>
  </si>
  <si>
    <t>赤色のセルに必要事項を入力または選択してください。
学年以外は赤色部分のないように注意してください。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ガクネン</t>
    </rPh>
    <rPh sb="28" eb="30">
      <t>イガイ</t>
    </rPh>
    <rPh sb="31" eb="33">
      <t>アカイロ</t>
    </rPh>
    <rPh sb="33" eb="35">
      <t>ブブン</t>
    </rPh>
    <rPh sb="41" eb="43">
      <t>チュウイ</t>
    </rPh>
    <phoneticPr fontId="1"/>
  </si>
  <si>
    <r>
      <t xml:space="preserve">学年
</t>
    </r>
    <r>
      <rPr>
        <sz val="8"/>
        <rFont val="ＭＳ ゴシック"/>
        <family val="3"/>
        <charset val="128"/>
      </rPr>
      <t>(学生のみ
院生はM)</t>
    </r>
    <rPh sb="0" eb="2">
      <t>ガクネン</t>
    </rPh>
    <rPh sb="4" eb="6">
      <t>ガクセイ</t>
    </rPh>
    <rPh sb="9" eb="11">
      <t>インセイ</t>
    </rPh>
    <phoneticPr fontId="1"/>
  </si>
  <si>
    <t>メールアドレス</t>
    <phoneticPr fontId="1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</si>
  <si>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</si>
  <si>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</si>
  <si>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</si>
  <si>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</si>
  <si>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</si>
  <si>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</si>
  <si>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</si>
  <si>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</si>
  <si>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</si>
  <si>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</si>
  <si>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</si>
  <si>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神奈川</t>
    <rPh sb="0" eb="3">
      <t>カナガワ</t>
    </rPh>
    <phoneticPr fontId="3"/>
  </si>
  <si>
    <t>山梨</t>
    <rPh sb="0" eb="2">
      <t>ヤマナシ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</si>
  <si>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</si>
  <si>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</si>
  <si>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</si>
  <si>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</si>
  <si>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長野</t>
    <rPh sb="0" eb="2">
      <t>ナガノ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</si>
  <si>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</si>
  <si>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</si>
  <si>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岐阜</t>
    <rPh sb="0" eb="2">
      <t>ギフ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</si>
  <si>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</si>
  <si>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</si>
  <si>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</si>
  <si>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</si>
  <si>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</si>
  <si>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</si>
  <si>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</si>
  <si>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</si>
  <si>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</si>
  <si>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</si>
  <si>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</si>
  <si>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</si>
  <si>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</si>
  <si>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</si>
  <si>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</si>
  <si>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</si>
  <si>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</si>
  <si>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</si>
  <si>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</si>
  <si>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</si>
  <si>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</si>
  <si>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</si>
  <si>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</si>
  <si>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北海道</t>
    <rPh sb="0" eb="3">
      <t>ホッカイドウ</t>
    </rPh>
    <phoneticPr fontId="3"/>
  </si>
  <si>
    <t>東京</t>
    <rPh sb="0" eb="2">
      <t>トウキョウ</t>
    </rPh>
    <phoneticPr fontId="3"/>
  </si>
  <si>
    <t>広島</t>
    <rPh sb="0" eb="2">
      <t>ヒロシマ</t>
    </rPh>
    <phoneticPr fontId="3"/>
  </si>
  <si>
    <t>&lt;ふるさとは以下&gt;</t>
    <rPh sb="6" eb="8">
      <t>イカ</t>
    </rPh>
    <phoneticPr fontId="1"/>
  </si>
  <si>
    <r>
      <t xml:space="preserve">所属郡市
登録府県
</t>
    </r>
    <r>
      <rPr>
        <sz val="8"/>
        <rFont val="ＭＳ ゴシック"/>
        <family val="3"/>
        <charset val="128"/>
      </rPr>
      <t>(ふるさと)</t>
    </r>
    <rPh sb="0" eb="1">
      <t>トコロ</t>
    </rPh>
    <rPh sb="1" eb="2">
      <t>ゾク</t>
    </rPh>
    <rPh sb="2" eb="4">
      <t>グンシ</t>
    </rPh>
    <rPh sb="5" eb="7">
      <t>トウロク</t>
    </rPh>
    <rPh sb="7" eb="9">
      <t>フケン</t>
    </rPh>
    <phoneticPr fontId="1"/>
  </si>
  <si>
    <t>太郎</t>
    <rPh sb="0" eb="2">
      <t>タロウ</t>
    </rPh>
    <phoneticPr fontId="1"/>
  </si>
  <si>
    <t>山田</t>
    <rPh sb="0" eb="2">
      <t>ヤマダ</t>
    </rPh>
    <phoneticPr fontId="1"/>
  </si>
  <si>
    <t>鈴木</t>
    <rPh sb="0" eb="2">
      <t>スズキ</t>
    </rPh>
    <phoneticPr fontId="1"/>
  </si>
  <si>
    <t>一郎</t>
    <rPh sb="0" eb="2">
      <t>イチロウ</t>
    </rPh>
    <phoneticPr fontId="1"/>
  </si>
  <si>
    <t>田中</t>
    <rPh sb="0" eb="2">
      <t>タナカ</t>
    </rPh>
    <phoneticPr fontId="1"/>
  </si>
  <si>
    <t>次郎</t>
    <rPh sb="0" eb="2">
      <t>ジロウ</t>
    </rPh>
    <phoneticPr fontId="1"/>
  </si>
  <si>
    <t>神戸</t>
    <rPh sb="0" eb="2">
      <t>コウベ</t>
    </rPh>
    <phoneticPr fontId="1"/>
  </si>
  <si>
    <t>三郎</t>
    <rPh sb="0" eb="2">
      <t>サブロウ</t>
    </rPh>
    <phoneticPr fontId="1"/>
  </si>
  <si>
    <t>高砂</t>
    <phoneticPr fontId="1"/>
  </si>
  <si>
    <t>浩</t>
    <rPh sb="0" eb="1">
      <t>ヒロシ</t>
    </rPh>
    <phoneticPr fontId="1"/>
  </si>
  <si>
    <t>稲美</t>
    <rPh sb="0" eb="2">
      <t>イナミ</t>
    </rPh>
    <phoneticPr fontId="1"/>
  </si>
  <si>
    <t>幸一</t>
    <rPh sb="0" eb="2">
      <t>コウイチ</t>
    </rPh>
    <phoneticPr fontId="1"/>
  </si>
  <si>
    <t>M1</t>
  </si>
  <si>
    <t>1部</t>
  </si>
  <si>
    <t>明石</t>
    <rPh sb="0" eb="2">
      <t>アカシ</t>
    </rPh>
    <phoneticPr fontId="1"/>
  </si>
  <si>
    <t>加古川市寺家町２－１</t>
    <rPh sb="0" eb="4">
      <t>カコガワシ</t>
    </rPh>
    <rPh sb="4" eb="7">
      <t>ジケマチ</t>
    </rPh>
    <phoneticPr fontId="1"/>
  </si>
  <si>
    <t>西区</t>
    <rPh sb="0" eb="2">
      <t>ニシク</t>
    </rPh>
    <phoneticPr fontId="1"/>
  </si>
  <si>
    <t>西宮市</t>
    <rPh sb="0" eb="3">
      <t>ニシノミヤシ</t>
    </rPh>
    <phoneticPr fontId="1"/>
  </si>
  <si>
    <t>北区</t>
    <rPh sb="0" eb="2">
      <t>キタク</t>
    </rPh>
    <phoneticPr fontId="1"/>
  </si>
  <si>
    <t>加古川市</t>
    <rPh sb="0" eb="4">
      <t>カコガワシ</t>
    </rPh>
    <phoneticPr fontId="1"/>
  </si>
  <si>
    <t>高砂市</t>
    <rPh sb="0" eb="2">
      <t>タカサゴ</t>
    </rPh>
    <rPh sb="2" eb="3">
      <t>シ</t>
    </rPh>
    <phoneticPr fontId="1"/>
  </si>
  <si>
    <t>西脇市</t>
    <rPh sb="0" eb="3">
      <t>ニシワキシ</t>
    </rPh>
    <phoneticPr fontId="1"/>
  </si>
  <si>
    <t>尼崎市</t>
    <rPh sb="0" eb="3">
      <t>アマガサキシ</t>
    </rPh>
    <phoneticPr fontId="1"/>
  </si>
  <si>
    <t>神崎郡</t>
    <rPh sb="0" eb="3">
      <t>カンザキグン</t>
    </rPh>
    <phoneticPr fontId="1"/>
  </si>
  <si>
    <t>須磨区</t>
    <rPh sb="0" eb="3">
      <t>スマク</t>
    </rPh>
    <phoneticPr fontId="1"/>
  </si>
  <si>
    <t>たつの市</t>
    <rPh sb="3" eb="4">
      <t>シ</t>
    </rPh>
    <phoneticPr fontId="1"/>
  </si>
  <si>
    <t>淡路市</t>
    <rPh sb="0" eb="3">
      <t>アワジシ</t>
    </rPh>
    <phoneticPr fontId="1"/>
  </si>
  <si>
    <t>三田市</t>
    <rPh sb="0" eb="3">
      <t>サンダシ</t>
    </rPh>
    <phoneticPr fontId="1"/>
  </si>
  <si>
    <t>加西市</t>
    <rPh sb="0" eb="3">
      <t>カサイシ</t>
    </rPh>
    <phoneticPr fontId="1"/>
  </si>
  <si>
    <t>小野市</t>
    <rPh sb="0" eb="3">
      <t>オノシ</t>
    </rPh>
    <phoneticPr fontId="1"/>
  </si>
  <si>
    <t>加古郡</t>
    <rPh sb="0" eb="3">
      <t>カコグン</t>
    </rPh>
    <phoneticPr fontId="1"/>
  </si>
  <si>
    <t>豊岡市</t>
    <rPh sb="0" eb="3">
      <t>トヨオカシ</t>
    </rPh>
    <phoneticPr fontId="1"/>
  </si>
  <si>
    <t>丹波市</t>
    <rPh sb="0" eb="3">
      <t>タンバシ</t>
    </rPh>
    <phoneticPr fontId="1"/>
  </si>
  <si>
    <t>東灘区</t>
    <rPh sb="0" eb="3">
      <t>ヒガシナダク</t>
    </rPh>
    <phoneticPr fontId="1"/>
  </si>
  <si>
    <t>揖保郡</t>
    <rPh sb="0" eb="3">
      <t>イボグン</t>
    </rPh>
    <phoneticPr fontId="1"/>
  </si>
  <si>
    <t>灘区</t>
    <rPh sb="0" eb="2">
      <t>ナダク</t>
    </rPh>
    <phoneticPr fontId="1"/>
  </si>
  <si>
    <t>宝塚市</t>
    <rPh sb="0" eb="3">
      <t>タカラヅカシ</t>
    </rPh>
    <phoneticPr fontId="1"/>
  </si>
  <si>
    <t>相生市</t>
    <rPh sb="0" eb="3">
      <t>アイオイシ</t>
    </rPh>
    <phoneticPr fontId="1"/>
  </si>
  <si>
    <t>宍粟市</t>
    <rPh sb="0" eb="3">
      <t>シソウシ</t>
    </rPh>
    <phoneticPr fontId="1"/>
  </si>
  <si>
    <t>垂水区</t>
    <rPh sb="0" eb="3">
      <t>タルミク</t>
    </rPh>
    <phoneticPr fontId="1"/>
  </si>
  <si>
    <t>兵庫区</t>
    <rPh sb="0" eb="3">
      <t>ヒョウゴク</t>
    </rPh>
    <phoneticPr fontId="1"/>
  </si>
  <si>
    <t>佐用郡</t>
    <rPh sb="0" eb="3">
      <t>サヨウグン</t>
    </rPh>
    <phoneticPr fontId="1"/>
  </si>
  <si>
    <t>中央区</t>
    <rPh sb="0" eb="3">
      <t>チュウオウク</t>
    </rPh>
    <phoneticPr fontId="1"/>
  </si>
  <si>
    <t>芦屋市</t>
    <rPh sb="0" eb="3">
      <t>アシヤシ</t>
    </rPh>
    <phoneticPr fontId="1"/>
  </si>
  <si>
    <t>長田区</t>
    <rPh sb="0" eb="3">
      <t>ナガタク</t>
    </rPh>
    <phoneticPr fontId="1"/>
  </si>
  <si>
    <t>赤穂郡</t>
    <rPh sb="0" eb="3">
      <t>アコウグン</t>
    </rPh>
    <phoneticPr fontId="1"/>
  </si>
  <si>
    <t>洲本市</t>
    <rPh sb="0" eb="3">
      <t>スモトシ</t>
    </rPh>
    <phoneticPr fontId="1"/>
  </si>
  <si>
    <t>朝来市</t>
    <rPh sb="0" eb="3">
      <t>アサゴシ</t>
    </rPh>
    <phoneticPr fontId="1"/>
  </si>
  <si>
    <t>加東市</t>
    <rPh sb="0" eb="3">
      <t>カトウシ</t>
    </rPh>
    <phoneticPr fontId="1"/>
  </si>
  <si>
    <t>赤穂市</t>
    <rPh sb="0" eb="3">
      <t>アコウシ</t>
    </rPh>
    <phoneticPr fontId="1"/>
  </si>
  <si>
    <t>姫路市</t>
    <rPh sb="0" eb="3">
      <t>ヒメジシ</t>
    </rPh>
    <phoneticPr fontId="1"/>
  </si>
  <si>
    <t>協力審判</t>
    <rPh sb="0" eb="2">
      <t>キョウリョク</t>
    </rPh>
    <rPh sb="2" eb="4">
      <t>シンパン</t>
    </rPh>
    <phoneticPr fontId="1"/>
  </si>
  <si>
    <t>ﾌﾘｶﾞﾅ
氏</t>
    <rPh sb="6" eb="7">
      <t>シ</t>
    </rPh>
    <phoneticPr fontId="1"/>
  </si>
  <si>
    <t>ふるさと
制度</t>
    <rPh sb="5" eb="7">
      <t>セイド</t>
    </rPh>
    <phoneticPr fontId="1"/>
  </si>
  <si>
    <t>F</t>
    <phoneticPr fontId="1"/>
  </si>
  <si>
    <t>所属(登録団体)
○中・○高・○大とする
他は陸協登録団体名のみ</t>
    <rPh sb="0" eb="1">
      <t>トコロ</t>
    </rPh>
    <rPh sb="1" eb="2">
      <t>ゾク</t>
    </rPh>
    <rPh sb="3" eb="5">
      <t>トウロク</t>
    </rPh>
    <rPh sb="5" eb="7">
      <t>ダンタイ</t>
    </rPh>
    <rPh sb="10" eb="11">
      <t>チュウ</t>
    </rPh>
    <rPh sb="13" eb="14">
      <t>コウ</t>
    </rPh>
    <rPh sb="16" eb="17">
      <t>ダイ</t>
    </rPh>
    <rPh sb="21" eb="22">
      <t>タ</t>
    </rPh>
    <rPh sb="23" eb="24">
      <t>リク</t>
    </rPh>
    <rPh sb="24" eb="25">
      <t>キョウ</t>
    </rPh>
    <rPh sb="25" eb="27">
      <t>トウロク</t>
    </rPh>
    <rPh sb="27" eb="29">
      <t>ダンタイ</t>
    </rPh>
    <rPh sb="29" eb="30">
      <t>メイ</t>
    </rPh>
    <phoneticPr fontId="1"/>
  </si>
  <si>
    <t>所属郡市
登録府県
(ふるさと)</t>
    <rPh sb="0" eb="1">
      <t>トコロ</t>
    </rPh>
    <rPh sb="1" eb="2">
      <t>ゾク</t>
    </rPh>
    <rPh sb="2" eb="4">
      <t>グンシ</t>
    </rPh>
    <rPh sb="5" eb="7">
      <t>トウロク</t>
    </rPh>
    <rPh sb="7" eb="9">
      <t>フケン</t>
    </rPh>
    <phoneticPr fontId="1"/>
  </si>
  <si>
    <t>F</t>
    <phoneticPr fontId="1"/>
  </si>
  <si>
    <t>ﾌﾘｶﾞﾅ
名</t>
    <rPh sb="6" eb="7">
      <t>ナ</t>
    </rPh>
    <phoneticPr fontId="1"/>
  </si>
  <si>
    <t>ｶﾝﾍﾞ</t>
    <phoneticPr fontId="1"/>
  </si>
  <si>
    <t>ｻﾌﾞﾛｳ</t>
    <phoneticPr fontId="1"/>
  </si>
  <si>
    <t>F</t>
    <phoneticPr fontId="1"/>
  </si>
  <si>
    <t>ﾀｶｻｺﾞ</t>
    <phoneticPr fontId="1"/>
  </si>
  <si>
    <t>ﾋﾛｼ</t>
    <phoneticPr fontId="1"/>
  </si>
  <si>
    <t>ｲﾅﾐ</t>
    <phoneticPr fontId="1"/>
  </si>
  <si>
    <t>ｺｳｲﾁ</t>
    <phoneticPr fontId="1"/>
  </si>
  <si>
    <t>ｱｶｼ</t>
    <phoneticPr fontId="1"/>
  </si>
  <si>
    <t>ｺｳｼﾞ</t>
    <phoneticPr fontId="1"/>
  </si>
  <si>
    <t>幸二</t>
    <rPh sb="0" eb="2">
      <t>コウジ</t>
    </rPh>
    <phoneticPr fontId="1"/>
  </si>
  <si>
    <t>三木市</t>
    <rPh sb="0" eb="2">
      <t>ミキ</t>
    </rPh>
    <rPh sb="2" eb="3">
      <t>シ</t>
    </rPh>
    <phoneticPr fontId="1"/>
  </si>
  <si>
    <t>川西市</t>
    <rPh sb="0" eb="2">
      <t>カワニシ</t>
    </rPh>
    <rPh sb="2" eb="3">
      <t>シ</t>
    </rPh>
    <phoneticPr fontId="1"/>
  </si>
  <si>
    <t>伊丹市</t>
    <rPh sb="0" eb="3">
      <t>イタミシ</t>
    </rPh>
    <phoneticPr fontId="1"/>
  </si>
  <si>
    <t>明石市</t>
    <rPh sb="0" eb="2">
      <t>アカシ</t>
    </rPh>
    <rPh sb="2" eb="3">
      <t>シ</t>
    </rPh>
    <phoneticPr fontId="1"/>
  </si>
  <si>
    <t>養父市</t>
    <rPh sb="0" eb="2">
      <t>ヤブ</t>
    </rPh>
    <rPh sb="2" eb="3">
      <t>シ</t>
    </rPh>
    <phoneticPr fontId="1"/>
  </si>
  <si>
    <r>
      <t>住　　　　　　所
(所属確認の為です</t>
    </r>
    <r>
      <rPr>
        <b/>
        <u/>
        <sz val="8"/>
        <rFont val="ＭＳ ゴシック"/>
        <family val="3"/>
        <charset val="128"/>
      </rPr>
      <t xml:space="preserve">参加資格となる
</t>
    </r>
    <r>
      <rPr>
        <sz val="8"/>
        <rFont val="ＭＳ ゴシック"/>
        <family val="3"/>
        <charset val="128"/>
      </rPr>
      <t>居住地または所属所在地を郡市区より記入すること)</t>
    </r>
    <rPh sb="0" eb="1">
      <t>ジュウ</t>
    </rPh>
    <rPh sb="7" eb="8">
      <t>ショ</t>
    </rPh>
    <rPh sb="10" eb="12">
      <t>ショゾク</t>
    </rPh>
    <rPh sb="12" eb="14">
      <t>カクニン</t>
    </rPh>
    <rPh sb="15" eb="16">
      <t>タメ</t>
    </rPh>
    <rPh sb="18" eb="20">
      <t>サンカ</t>
    </rPh>
    <rPh sb="20" eb="22">
      <t>シカク</t>
    </rPh>
    <rPh sb="26" eb="29">
      <t>キョジュウチ</t>
    </rPh>
    <rPh sb="32" eb="34">
      <t>ショゾク</t>
    </rPh>
    <rPh sb="34" eb="37">
      <t>ショザイチ</t>
    </rPh>
    <rPh sb="38" eb="40">
      <t>グンシ</t>
    </rPh>
    <rPh sb="40" eb="41">
      <t>ク</t>
    </rPh>
    <rPh sb="43" eb="45">
      <t>キニュウ</t>
    </rPh>
    <phoneticPr fontId="1"/>
  </si>
  <si>
    <t>男子
総合</t>
    <rPh sb="0" eb="2">
      <t>ダンシ</t>
    </rPh>
    <rPh sb="3" eb="5">
      <t>ソウゴウ</t>
    </rPh>
    <phoneticPr fontId="1"/>
  </si>
  <si>
    <t>女子
総合</t>
    <rPh sb="0" eb="2">
      <t>ジョシ</t>
    </rPh>
    <rPh sb="3" eb="5">
      <t>ソウゴウ</t>
    </rPh>
    <phoneticPr fontId="1"/>
  </si>
  <si>
    <t>申込書</t>
    <rPh sb="0" eb="2">
      <t>モウシコミ</t>
    </rPh>
    <rPh sb="2" eb="3">
      <t>ショ</t>
    </rPh>
    <phoneticPr fontId="1"/>
  </si>
  <si>
    <t>入力注意事項</t>
    <rPh sb="0" eb="2">
      <t>ニュウリョク</t>
    </rPh>
    <rPh sb="2" eb="4">
      <t>チュウイ</t>
    </rPh>
    <rPh sb="4" eb="6">
      <t>ジコウ</t>
    </rPh>
    <phoneticPr fontId="1"/>
  </si>
  <si>
    <t>丹波篠山市</t>
    <rPh sb="0" eb="2">
      <t>タンバ</t>
    </rPh>
    <rPh sb="2" eb="5">
      <t>ササヤマシ</t>
    </rPh>
    <phoneticPr fontId="1"/>
  </si>
  <si>
    <t>丹波篠山市</t>
    <rPh sb="0" eb="2">
      <t>タンバ</t>
    </rPh>
    <phoneticPr fontId="1"/>
  </si>
  <si>
    <t>郡市区駅伝＊＊○○市</t>
    <rPh sb="0" eb="2">
      <t>グンシ</t>
    </rPh>
    <rPh sb="2" eb="3">
      <t>ク</t>
    </rPh>
    <rPh sb="3" eb="5">
      <t>エキデン</t>
    </rPh>
    <rPh sb="9" eb="10">
      <t>シ</t>
    </rPh>
    <phoneticPr fontId="1"/>
  </si>
  <si>
    <t>加古川市</t>
    <rPh sb="0" eb="3">
      <t>カコガワ</t>
    </rPh>
    <phoneticPr fontId="1"/>
  </si>
  <si>
    <t>男子　第77回　兵庫県郡市区対抗駅伝競走大会</t>
    <rPh sb="0" eb="2">
      <t>ダンシ</t>
    </rPh>
    <rPh sb="3" eb="4">
      <t>ダイ</t>
    </rPh>
    <rPh sb="6" eb="7">
      <t>カイ</t>
    </rPh>
    <rPh sb="8" eb="11">
      <t>ヒョウゴケン</t>
    </rPh>
    <rPh sb="11" eb="13">
      <t>グンシ</t>
    </rPh>
    <rPh sb="13" eb="14">
      <t>ク</t>
    </rPh>
    <rPh sb="14" eb="16">
      <t>タイコウ</t>
    </rPh>
    <rPh sb="16" eb="18">
      <t>エキデン</t>
    </rPh>
    <rPh sb="18" eb="20">
      <t>キョウソウ</t>
    </rPh>
    <rPh sb="20" eb="22">
      <t>タイカイ</t>
    </rPh>
    <phoneticPr fontId="1"/>
  </si>
  <si>
    <t>加古川市野口町水足１－２　※１</t>
    <rPh sb="0" eb="4">
      <t>カコガワシ</t>
    </rPh>
    <rPh sb="4" eb="7">
      <t>ノグチチョウ</t>
    </rPh>
    <rPh sb="7" eb="8">
      <t>ミズ</t>
    </rPh>
    <rPh sb="8" eb="9">
      <t>アシ</t>
    </rPh>
    <phoneticPr fontId="1"/>
  </si>
  <si>
    <t>加古川市加古川町河原２－５※２</t>
    <rPh sb="0" eb="4">
      <t>カコガワシ</t>
    </rPh>
    <rPh sb="4" eb="7">
      <t>カコガワ</t>
    </rPh>
    <rPh sb="7" eb="8">
      <t>チョウ</t>
    </rPh>
    <rPh sb="8" eb="10">
      <t>カワラ</t>
    </rPh>
    <phoneticPr fontId="1"/>
  </si>
  <si>
    <r>
      <t xml:space="preserve">学年
</t>
    </r>
    <r>
      <rPr>
        <sz val="7"/>
        <rFont val="ＭＳ ゴシック"/>
        <family val="3"/>
        <charset val="128"/>
      </rPr>
      <t>(学生のみ
院生はM年)</t>
    </r>
    <rPh sb="0" eb="2">
      <t>ガクネン</t>
    </rPh>
    <rPh sb="4" eb="6">
      <t>ガクセイ</t>
    </rPh>
    <rPh sb="9" eb="11">
      <t>インセイ</t>
    </rPh>
    <rPh sb="13" eb="14">
      <t>ネン</t>
    </rPh>
    <phoneticPr fontId="1"/>
  </si>
  <si>
    <t>なまえ</t>
    <phoneticPr fontId="1"/>
  </si>
  <si>
    <t>ﾌﾘｶﾞﾅ(半角)</t>
    <rPh sb="6" eb="8">
      <t>ハンカク</t>
    </rPh>
    <phoneticPr fontId="1"/>
  </si>
  <si>
    <t>ﾌﾘｶﾞﾅ</t>
    <phoneticPr fontId="1"/>
  </si>
  <si>
    <t>前回
男子順位</t>
    <rPh sb="0" eb="2">
      <t>ゼンカイ</t>
    </rPh>
    <rPh sb="3" eb="5">
      <t>ダンシ</t>
    </rPh>
    <rPh sb="5" eb="7">
      <t>ジュンイ</t>
    </rPh>
    <phoneticPr fontId="1"/>
  </si>
  <si>
    <t>前回
女子順位</t>
    <rPh sb="0" eb="2">
      <t>ゼンカイ</t>
    </rPh>
    <rPh sb="3" eb="5">
      <t>ジョシ</t>
    </rPh>
    <rPh sb="5" eb="7">
      <t>ジュンイ</t>
    </rPh>
    <phoneticPr fontId="1"/>
  </si>
  <si>
    <r>
      <t>　　　　送付前に内容をよく確認し再送信のないようにしてください。
　　　　</t>
    </r>
    <r>
      <rPr>
        <b/>
        <sz val="14"/>
        <rFont val="ＭＳ Ｐゴシック"/>
        <family val="3"/>
        <charset val="128"/>
      </rPr>
      <t>メール本文に申込責任者名・連絡先を明記する。</t>
    </r>
    <rPh sb="16" eb="18">
      <t>サイソウ</t>
    </rPh>
    <rPh sb="18" eb="19">
      <t>シン</t>
    </rPh>
    <rPh sb="40" eb="42">
      <t>ホンブン</t>
    </rPh>
    <rPh sb="43" eb="44">
      <t>モウ</t>
    </rPh>
    <rPh sb="44" eb="45">
      <t>コ</t>
    </rPh>
    <rPh sb="45" eb="48">
      <t>セキニンシャ</t>
    </rPh>
    <rPh sb="48" eb="49">
      <t>メイ</t>
    </rPh>
    <rPh sb="50" eb="53">
      <t>レンラクサキ</t>
    </rPh>
    <rPh sb="54" eb="56">
      <t>メイキ</t>
    </rPh>
    <phoneticPr fontId="1"/>
  </si>
  <si>
    <r>
      <t>加古川市陸協</t>
    </r>
    <r>
      <rPr>
        <b/>
        <sz val="11"/>
        <rFont val="ＭＳ ゴシック"/>
        <family val="3"/>
        <charset val="128"/>
      </rPr>
      <t>※５</t>
    </r>
    <rPh sb="0" eb="4">
      <t>カコガワシ</t>
    </rPh>
    <rPh sb="4" eb="6">
      <t>リクキョウ</t>
    </rPh>
    <phoneticPr fontId="1"/>
  </si>
  <si>
    <t>山梨学院大※４</t>
    <rPh sb="0" eb="2">
      <t>ヤマナシ</t>
    </rPh>
    <rPh sb="2" eb="4">
      <t>ガクイン</t>
    </rPh>
    <rPh sb="4" eb="5">
      <t>ダイ</t>
    </rPh>
    <phoneticPr fontId="1"/>
  </si>
  <si>
    <t>西脇工高　※４</t>
    <phoneticPr fontId="1"/>
  </si>
  <si>
    <t>加古川北高※４</t>
    <rPh sb="0" eb="3">
      <t>カコガワ</t>
    </rPh>
    <rPh sb="3" eb="4">
      <t>キタ</t>
    </rPh>
    <rPh sb="4" eb="5">
      <t>コウ</t>
    </rPh>
    <phoneticPr fontId="1"/>
  </si>
  <si>
    <t>西脇市※６</t>
    <phoneticPr fontId="1"/>
  </si>
  <si>
    <t>山　梨※７</t>
    <rPh sb="0" eb="1">
      <t>ヤマ</t>
    </rPh>
    <rPh sb="2" eb="3">
      <t>ナシ</t>
    </rPh>
    <phoneticPr fontId="3"/>
  </si>
  <si>
    <t>(例)
　加古川市が申し込む場合</t>
    <rPh sb="1" eb="2">
      <t>レイ</t>
    </rPh>
    <rPh sb="5" eb="9">
      <t>カコガワシ</t>
    </rPh>
    <rPh sb="10" eb="11">
      <t>モウ</t>
    </rPh>
    <rPh sb="12" eb="13">
      <t>コ</t>
    </rPh>
    <rPh sb="14" eb="16">
      <t>バアイ</t>
    </rPh>
    <phoneticPr fontId="1"/>
  </si>
  <si>
    <r>
      <rPr>
        <b/>
        <sz val="14"/>
        <rFont val="ＭＳ Ｐゴシック"/>
        <family val="3"/>
        <charset val="128"/>
      </rPr>
      <t>注意</t>
    </r>
    <r>
      <rPr>
        <b/>
        <sz val="14"/>
        <color indexed="10"/>
        <rFont val="ＭＳ Ｐゴシック"/>
        <family val="3"/>
        <charset val="128"/>
      </rPr>
      <t>　</t>
    </r>
    <r>
      <rPr>
        <b/>
        <u/>
        <sz val="14"/>
        <color indexed="10"/>
        <rFont val="ＭＳ Ｐゴシック"/>
        <family val="3"/>
        <charset val="128"/>
      </rPr>
      <t>男女別に送信・送付しない</t>
    </r>
    <r>
      <rPr>
        <b/>
        <sz val="14"/>
        <rFont val="ＭＳ Ｐゴシック"/>
        <family val="3"/>
        <charset val="128"/>
      </rPr>
      <t>(各郡市区毎に男女まとめる)</t>
    </r>
    <rPh sb="0" eb="2">
      <t>チュウイ</t>
    </rPh>
    <rPh sb="3" eb="5">
      <t>ダンジョ</t>
    </rPh>
    <rPh sb="5" eb="6">
      <t>ベツ</t>
    </rPh>
    <rPh sb="7" eb="9">
      <t>ソウシン</t>
    </rPh>
    <rPh sb="10" eb="12">
      <t>ソウフ</t>
    </rPh>
    <rPh sb="16" eb="17">
      <t>カク</t>
    </rPh>
    <rPh sb="17" eb="19">
      <t>グンシ</t>
    </rPh>
    <rPh sb="19" eb="20">
      <t>ク</t>
    </rPh>
    <rPh sb="20" eb="21">
      <t>ゴト</t>
    </rPh>
    <rPh sb="22" eb="24">
      <t>ダンジョ</t>
    </rPh>
    <phoneticPr fontId="1"/>
  </si>
  <si>
    <t>ふるさと　加古川高出　　※３</t>
    <rPh sb="5" eb="8">
      <t>カコガワ</t>
    </rPh>
    <rPh sb="8" eb="9">
      <t>コウ</t>
    </rPh>
    <rPh sb="9" eb="10">
      <t>デ</t>
    </rPh>
    <phoneticPr fontId="1"/>
  </si>
  <si>
    <t>申込締切日　令和7年1月8日(水)必着</t>
    <rPh sb="0" eb="2">
      <t>モウシコミ</t>
    </rPh>
    <rPh sb="2" eb="4">
      <t>シメキリ</t>
    </rPh>
    <rPh sb="4" eb="5">
      <t>ビ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スイ</t>
    </rPh>
    <rPh sb="17" eb="19">
      <t>ヒッチャク</t>
    </rPh>
    <phoneticPr fontId="1"/>
  </si>
  <si>
    <t>協　力
競技役員
(走路員)</t>
    <rPh sb="0" eb="1">
      <t>キョウ</t>
    </rPh>
    <rPh sb="2" eb="3">
      <t>チカラ</t>
    </rPh>
    <rPh sb="4" eb="6">
      <t>キョウギ</t>
    </rPh>
    <rPh sb="6" eb="8">
      <t>ヤクイン</t>
    </rPh>
    <rPh sb="10" eb="13">
      <t>ソウロイン</t>
    </rPh>
    <phoneticPr fontId="1"/>
  </si>
  <si>
    <t>男子80回・女子41回兵庫県郡市区対抗駅伝競走大会</t>
    <rPh sb="0" eb="2">
      <t>ダンシ</t>
    </rPh>
    <rPh sb="4" eb="5">
      <t>カイ</t>
    </rPh>
    <rPh sb="6" eb="8">
      <t>ジョシ</t>
    </rPh>
    <rPh sb="10" eb="11">
      <t>カイ</t>
    </rPh>
    <rPh sb="11" eb="13">
      <t>ヒョウゴ</t>
    </rPh>
    <rPh sb="13" eb="14">
      <t>ケン</t>
    </rPh>
    <rPh sb="14" eb="16">
      <t>グンシ</t>
    </rPh>
    <rPh sb="16" eb="17">
      <t>ク</t>
    </rPh>
    <rPh sb="17" eb="19">
      <t>タイコウ</t>
    </rPh>
    <rPh sb="19" eb="21">
      <t>エキデン</t>
    </rPh>
    <rPh sb="21" eb="23">
      <t>キョウソウ</t>
    </rPh>
    <rPh sb="23" eb="25">
      <t>タイカイ</t>
    </rPh>
    <phoneticPr fontId="1"/>
  </si>
  <si>
    <t>〒651-0076</t>
    <phoneticPr fontId="1"/>
  </si>
  <si>
    <t>神戸市中央区吾妻通4-1-6　神戸市生涯学習支援センター内</t>
    <rPh sb="0" eb="3">
      <t>コウベシ</t>
    </rPh>
    <rPh sb="3" eb="6">
      <t>チュウオウク</t>
    </rPh>
    <rPh sb="6" eb="8">
      <t>アヅマ</t>
    </rPh>
    <rPh sb="8" eb="9">
      <t>ドオリ</t>
    </rPh>
    <rPh sb="15" eb="18">
      <t>コウベシ</t>
    </rPh>
    <rPh sb="18" eb="20">
      <t>ショウガイ</t>
    </rPh>
    <rPh sb="20" eb="22">
      <t>ガクシュウ</t>
    </rPh>
    <rPh sb="22" eb="24">
      <t>シエン</t>
    </rPh>
    <rPh sb="28" eb="29">
      <t>ナイ</t>
    </rPh>
    <phoneticPr fontId="1"/>
  </si>
  <si>
    <t>兵庫陸上競技協会　事務局 Tel：078-231-1771</t>
    <rPh sb="0" eb="2">
      <t>ヒョウゴ</t>
    </rPh>
    <rPh sb="2" eb="4">
      <t>リクジョウ</t>
    </rPh>
    <rPh sb="4" eb="6">
      <t>キョウギ</t>
    </rPh>
    <rPh sb="6" eb="8">
      <t>キョウカイ</t>
    </rPh>
    <rPh sb="9" eb="12">
      <t>ジムキョク</t>
    </rPh>
    <phoneticPr fontId="1"/>
  </si>
  <si>
    <r>
      <rPr>
        <b/>
        <sz val="15"/>
        <rFont val="ＭＳ Ｐゴシック"/>
        <family val="3"/>
        <charset val="128"/>
      </rPr>
      <t>※申し込みメール送信後に
１：</t>
    </r>
    <r>
      <rPr>
        <b/>
        <sz val="15"/>
        <color indexed="10"/>
        <rFont val="ＭＳ Ｐゴシック"/>
        <family val="3"/>
        <charset val="128"/>
      </rPr>
      <t>自動返信メール</t>
    </r>
    <r>
      <rPr>
        <sz val="15"/>
        <rFont val="ＭＳ Ｐゴシック"/>
        <family val="3"/>
        <charset val="128"/>
      </rPr>
      <t xml:space="preserve">が送信されます。
</t>
    </r>
    <r>
      <rPr>
        <b/>
        <sz val="15"/>
        <rFont val="ＭＳ Ｐゴシック"/>
        <family val="3"/>
        <charset val="128"/>
      </rPr>
      <t>２：</t>
    </r>
    <r>
      <rPr>
        <sz val="15"/>
        <rFont val="ＭＳ Ｐゴシック"/>
        <family val="3"/>
        <charset val="128"/>
      </rPr>
      <t>内容を確認後、</t>
    </r>
    <r>
      <rPr>
        <b/>
        <sz val="15"/>
        <color indexed="10"/>
        <rFont val="ＭＳ Ｐゴシック"/>
        <family val="3"/>
        <charset val="128"/>
      </rPr>
      <t>受付確認メールを送信</t>
    </r>
    <r>
      <rPr>
        <sz val="15"/>
        <rFont val="ＭＳ Ｐゴシック"/>
        <family val="3"/>
        <charset val="128"/>
      </rPr>
      <t xml:space="preserve">
</t>
    </r>
    <r>
      <rPr>
        <b/>
        <sz val="14"/>
        <color indexed="10"/>
        <rFont val="ＭＳ Ｐゴシック"/>
        <family val="3"/>
        <charset val="128"/>
      </rPr>
      <t>受付確認</t>
    </r>
    <r>
      <rPr>
        <sz val="14"/>
        <rFont val="ＭＳ Ｐゴシック"/>
        <family val="3"/>
        <charset val="128"/>
      </rPr>
      <t>メールが１月７日までに届かない場合は、
兵庫陸協事務局までご連絡ください。
（</t>
    </r>
    <r>
      <rPr>
        <b/>
        <sz val="14"/>
        <color indexed="10"/>
        <rFont val="ＭＳ Ｐゴシック"/>
        <family val="3"/>
        <charset val="128"/>
      </rPr>
      <t>自動返信メールは送信されないこと</t>
    </r>
    <r>
      <rPr>
        <sz val="14"/>
        <rFont val="ＭＳ Ｐゴシック"/>
        <family val="3"/>
        <charset val="128"/>
      </rPr>
      <t>もあります）</t>
    </r>
    <rPh sb="1" eb="2">
      <t>モウ</t>
    </rPh>
    <rPh sb="3" eb="4">
      <t>コ</t>
    </rPh>
    <rPh sb="8" eb="10">
      <t>ソウシン</t>
    </rPh>
    <rPh sb="10" eb="11">
      <t>ゴ</t>
    </rPh>
    <rPh sb="15" eb="17">
      <t>ジドウ</t>
    </rPh>
    <rPh sb="17" eb="19">
      <t>ヘンシン</t>
    </rPh>
    <rPh sb="23" eb="25">
      <t>ソウシン</t>
    </rPh>
    <rPh sb="33" eb="35">
      <t>ナイヨウ</t>
    </rPh>
    <rPh sb="36" eb="38">
      <t>カクニン</t>
    </rPh>
    <rPh sb="38" eb="39">
      <t>ゴ</t>
    </rPh>
    <rPh sb="40" eb="42">
      <t>ウケツケ</t>
    </rPh>
    <rPh sb="42" eb="44">
      <t>カクニン</t>
    </rPh>
    <rPh sb="48" eb="50">
      <t>ソウシン</t>
    </rPh>
    <rPh sb="51" eb="53">
      <t>ウケツケ</t>
    </rPh>
    <rPh sb="53" eb="55">
      <t>カクニン</t>
    </rPh>
    <rPh sb="60" eb="61">
      <t>ガツ</t>
    </rPh>
    <rPh sb="62" eb="63">
      <t>ニチ</t>
    </rPh>
    <rPh sb="66" eb="67">
      <t>トド</t>
    </rPh>
    <rPh sb="70" eb="72">
      <t>バアイ</t>
    </rPh>
    <rPh sb="75" eb="77">
      <t>ヒョウゴ</t>
    </rPh>
    <rPh sb="77" eb="78">
      <t>リク</t>
    </rPh>
    <rPh sb="78" eb="79">
      <t>キョウ</t>
    </rPh>
    <rPh sb="79" eb="82">
      <t>ジムキョク</t>
    </rPh>
    <rPh sb="85" eb="87">
      <t>レンラク</t>
    </rPh>
    <rPh sb="94" eb="96">
      <t>ジドウ</t>
    </rPh>
    <rPh sb="96" eb="98">
      <t>ヘンシン</t>
    </rPh>
    <rPh sb="102" eb="104">
      <t>ソウシン</t>
    </rPh>
    <phoneticPr fontId="1"/>
  </si>
  <si>
    <r>
      <rPr>
        <b/>
        <sz val="15"/>
        <color indexed="10"/>
        <rFont val="ＭＳ Ｐゴシック"/>
        <family val="3"/>
        <charset val="128"/>
      </rPr>
      <t>※入力注意事項・大会要項をよく確認</t>
    </r>
    <r>
      <rPr>
        <sz val="15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 xml:space="preserve">１：なまえ・所属・ふるさと選手の登録陸協・住所等に例年入力ミスが多数あります。
　（保護者等からの苦情があります）
</t>
    </r>
    <r>
      <rPr>
        <b/>
        <sz val="14"/>
        <color indexed="10"/>
        <rFont val="ＭＳ Ｐゴシック"/>
        <family val="3"/>
        <charset val="128"/>
      </rPr>
      <t>２：他郡市区優先の選手は所属先・本人に確実に連絡し、了承を得てください。</t>
    </r>
    <rPh sb="1" eb="3">
      <t>ニュウリョク</t>
    </rPh>
    <rPh sb="3" eb="5">
      <t>チュウイ</t>
    </rPh>
    <rPh sb="5" eb="7">
      <t>ジコウ</t>
    </rPh>
    <rPh sb="8" eb="10">
      <t>タイカイ</t>
    </rPh>
    <rPh sb="10" eb="12">
      <t>ヨウコウ</t>
    </rPh>
    <rPh sb="15" eb="17">
      <t>カクニン</t>
    </rPh>
    <rPh sb="24" eb="26">
      <t>ショゾク</t>
    </rPh>
    <rPh sb="31" eb="33">
      <t>センシュ</t>
    </rPh>
    <rPh sb="34" eb="36">
      <t>トウロク</t>
    </rPh>
    <rPh sb="36" eb="38">
      <t>リクキョウ</t>
    </rPh>
    <rPh sb="39" eb="41">
      <t>ジュウショ</t>
    </rPh>
    <rPh sb="41" eb="42">
      <t>トウ</t>
    </rPh>
    <rPh sb="43" eb="45">
      <t>レイネン</t>
    </rPh>
    <rPh sb="45" eb="47">
      <t>ニュウリョク</t>
    </rPh>
    <rPh sb="50" eb="52">
      <t>タスウ</t>
    </rPh>
    <rPh sb="60" eb="63">
      <t>ホゴシャ</t>
    </rPh>
    <rPh sb="63" eb="64">
      <t>トウ</t>
    </rPh>
    <rPh sb="67" eb="69">
      <t>クジョウ</t>
    </rPh>
    <rPh sb="78" eb="79">
      <t>タ</t>
    </rPh>
    <rPh sb="79" eb="81">
      <t>グンシ</t>
    </rPh>
    <rPh sb="81" eb="82">
      <t>ク</t>
    </rPh>
    <rPh sb="82" eb="84">
      <t>ユウセン</t>
    </rPh>
    <rPh sb="85" eb="87">
      <t>センシュ</t>
    </rPh>
    <rPh sb="88" eb="90">
      <t>ショゾク</t>
    </rPh>
    <rPh sb="90" eb="91">
      <t>サキ</t>
    </rPh>
    <rPh sb="92" eb="94">
      <t>ホンニン</t>
    </rPh>
    <rPh sb="95" eb="97">
      <t>カクジツ</t>
    </rPh>
    <rPh sb="98" eb="100">
      <t>レンラク</t>
    </rPh>
    <rPh sb="102" eb="104">
      <t>リョウショウ</t>
    </rPh>
    <rPh sb="105" eb="106">
      <t>エ</t>
    </rPh>
    <phoneticPr fontId="1"/>
  </si>
  <si>
    <r>
      <rPr>
        <sz val="22"/>
        <rFont val="ＭＳ Ｐゴシック"/>
        <family val="3"/>
        <charset val="128"/>
      </rPr>
      <t>郡市区陸上競技協会専用</t>
    </r>
    <r>
      <rPr>
        <sz val="20"/>
        <rFont val="ＭＳ Ｐゴシック"/>
        <family val="3"/>
        <charset val="128"/>
      </rPr>
      <t xml:space="preserve">
</t>
    </r>
    <r>
      <rPr>
        <b/>
        <sz val="11"/>
        <color indexed="10"/>
        <rFont val="ＭＳ Ｐゴシック"/>
        <family val="3"/>
        <charset val="128"/>
      </rPr>
      <t>個人や団体（クラブ・学校）では申込できません。</t>
    </r>
    <rPh sb="0" eb="3">
      <t>グンシク</t>
    </rPh>
    <rPh sb="3" eb="9">
      <t>リクジョウキョウギキョウカイ</t>
    </rPh>
    <rPh sb="9" eb="11">
      <t>センヨウ</t>
    </rPh>
    <rPh sb="12" eb="14">
      <t>コジン</t>
    </rPh>
    <rPh sb="15" eb="17">
      <t>ダンタイ</t>
    </rPh>
    <rPh sb="22" eb="24">
      <t>ガッコウ</t>
    </rPh>
    <rPh sb="27" eb="29">
      <t>モウシコミ</t>
    </rPh>
    <phoneticPr fontId="1"/>
  </si>
  <si>
    <r>
      <t>①男・女申込の各シートに</t>
    </r>
    <r>
      <rPr>
        <b/>
        <sz val="16"/>
        <color indexed="10"/>
        <rFont val="ＭＳ Ｐゴシック"/>
        <family val="3"/>
        <charset val="128"/>
      </rPr>
      <t>必要事項入力</t>
    </r>
    <rPh sb="1" eb="2">
      <t>オトコ</t>
    </rPh>
    <rPh sb="3" eb="4">
      <t>オンナ</t>
    </rPh>
    <rPh sb="4" eb="6">
      <t>モウシコミ</t>
    </rPh>
    <rPh sb="7" eb="8">
      <t>カク</t>
    </rPh>
    <rPh sb="12" eb="14">
      <t>ヒツヨウ</t>
    </rPh>
    <rPh sb="14" eb="16">
      <t>ジコウ</t>
    </rPh>
    <rPh sb="16" eb="18">
      <t>ニュウリョク</t>
    </rPh>
    <phoneticPr fontId="1"/>
  </si>
  <si>
    <r>
      <t>②男・女申込の各シートを</t>
    </r>
    <r>
      <rPr>
        <b/>
        <sz val="16"/>
        <color indexed="10"/>
        <rFont val="ＭＳ Ｐゴシック"/>
        <family val="3"/>
        <charset val="128"/>
      </rPr>
      <t>印刷</t>
    </r>
    <rPh sb="1" eb="2">
      <t>オトコ</t>
    </rPh>
    <rPh sb="3" eb="4">
      <t>オンナ</t>
    </rPh>
    <rPh sb="4" eb="6">
      <t>モウシコミ</t>
    </rPh>
    <rPh sb="7" eb="8">
      <t>カク</t>
    </rPh>
    <rPh sb="12" eb="14">
      <t>インサツ</t>
    </rPh>
    <phoneticPr fontId="1"/>
  </si>
  <si>
    <r>
      <t>③印刷した郡市区駅伝大会申込書を</t>
    </r>
    <r>
      <rPr>
        <b/>
        <sz val="16"/>
        <color indexed="10"/>
        <rFont val="ＭＳ Ｐゴシック"/>
        <family val="3"/>
        <charset val="128"/>
      </rPr>
      <t>兵庫陸協事務局に送付</t>
    </r>
    <rPh sb="1" eb="3">
      <t>インサツ</t>
    </rPh>
    <rPh sb="5" eb="7">
      <t>グンシ</t>
    </rPh>
    <rPh sb="7" eb="8">
      <t>ク</t>
    </rPh>
    <rPh sb="8" eb="10">
      <t>エキデン</t>
    </rPh>
    <rPh sb="10" eb="12">
      <t>タイカイ</t>
    </rPh>
    <rPh sb="12" eb="14">
      <t>モウシコミ</t>
    </rPh>
    <rPh sb="14" eb="15">
      <t>ショ</t>
    </rPh>
    <rPh sb="16" eb="18">
      <t>ヒョウゴ</t>
    </rPh>
    <rPh sb="18" eb="19">
      <t>リク</t>
    </rPh>
    <rPh sb="19" eb="20">
      <t>キョウ</t>
    </rPh>
    <rPh sb="20" eb="23">
      <t>ジムキョク</t>
    </rPh>
    <rPh sb="24" eb="26">
      <t>ソウフ</t>
    </rPh>
    <phoneticPr fontId="1"/>
  </si>
  <si>
    <r>
      <t>④このファイルを下記アドレスへ</t>
    </r>
    <r>
      <rPr>
        <b/>
        <sz val="16"/>
        <color indexed="10"/>
        <rFont val="ＭＳ Ｐゴシック"/>
        <family val="3"/>
        <charset val="128"/>
      </rPr>
      <t>メール送信</t>
    </r>
    <rPh sb="8" eb="10">
      <t>カキ</t>
    </rPh>
    <rPh sb="18" eb="20">
      <t>ソウシン</t>
    </rPh>
    <phoneticPr fontId="1"/>
  </si>
  <si>
    <r>
      <t>⑤申込経費（申込料・ビブス代・傷害保険料）を</t>
    </r>
    <r>
      <rPr>
        <b/>
        <sz val="16"/>
        <color indexed="10"/>
        <rFont val="ＭＳ Ｐゴシック"/>
        <family val="3"/>
        <charset val="128"/>
      </rPr>
      <t>指定期間内に郵便振込</t>
    </r>
    <rPh sb="1" eb="2">
      <t>モウ</t>
    </rPh>
    <rPh sb="2" eb="3">
      <t>コ</t>
    </rPh>
    <rPh sb="3" eb="5">
      <t>ケイヒ</t>
    </rPh>
    <rPh sb="6" eb="7">
      <t>モウ</t>
    </rPh>
    <rPh sb="7" eb="8">
      <t>コ</t>
    </rPh>
    <rPh sb="8" eb="9">
      <t>リョウ</t>
    </rPh>
    <rPh sb="13" eb="14">
      <t>ダイ</t>
    </rPh>
    <rPh sb="15" eb="19">
      <t>ショウガイホケン</t>
    </rPh>
    <rPh sb="19" eb="20">
      <t>リョウ</t>
    </rPh>
    <rPh sb="22" eb="26">
      <t>シテイキカン</t>
    </rPh>
    <rPh sb="26" eb="27">
      <t>ナイ</t>
    </rPh>
    <rPh sb="28" eb="30">
      <t>ユウビン</t>
    </rPh>
    <rPh sb="30" eb="31">
      <t>フ</t>
    </rPh>
    <rPh sb="31" eb="32">
      <t>コ</t>
    </rPh>
    <phoneticPr fontId="1"/>
  </si>
  <si>
    <t>振込期間：令和8年1月7日（水）～15日(木）</t>
    <rPh sb="0" eb="2">
      <t>フリコミ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スイ</t>
    </rPh>
    <rPh sb="19" eb="20">
      <t>ニチ</t>
    </rPh>
    <rPh sb="21" eb="22">
      <t>モク</t>
    </rPh>
    <phoneticPr fontId="1"/>
  </si>
  <si>
    <t>郵送：令和8年1月1日（木）～8日(木）17：00必着</t>
    <rPh sb="0" eb="2">
      <t>ユウソウ</t>
    </rPh>
    <rPh sb="3" eb="5">
      <t>レイワ</t>
    </rPh>
    <rPh sb="6" eb="7">
      <t>ネン</t>
    </rPh>
    <rPh sb="8" eb="9">
      <t>ガツ</t>
    </rPh>
    <rPh sb="10" eb="11">
      <t>ニチ</t>
    </rPh>
    <rPh sb="12" eb="13">
      <t>モク</t>
    </rPh>
    <rPh sb="16" eb="17">
      <t>ニチ</t>
    </rPh>
    <rPh sb="18" eb="19">
      <t>モク</t>
    </rPh>
    <rPh sb="25" eb="27">
      <t>ヒッチャク</t>
    </rPh>
    <phoneticPr fontId="1"/>
  </si>
  <si>
    <t>ﾒｰﾙ：令和8年1月1日（木）～7日(水）17：00必着</t>
    <rPh sb="4" eb="6">
      <t>レイワ</t>
    </rPh>
    <rPh sb="7" eb="8">
      <t>ネン</t>
    </rPh>
    <rPh sb="9" eb="10">
      <t>ガツ</t>
    </rPh>
    <rPh sb="11" eb="12">
      <t>ニチ</t>
    </rPh>
    <rPh sb="13" eb="14">
      <t>モク</t>
    </rPh>
    <rPh sb="17" eb="18">
      <t>ニチ</t>
    </rPh>
    <rPh sb="19" eb="20">
      <t>スイ</t>
    </rPh>
    <rPh sb="26" eb="28">
      <t>ヒッチャク</t>
    </rPh>
    <phoneticPr fontId="1"/>
  </si>
  <si>
    <t>男子　第80回　兵庫県郡市区対抗駅伝競走大会</t>
    <rPh sb="0" eb="2">
      <t>ダンシ</t>
    </rPh>
    <rPh sb="3" eb="4">
      <t>ダイ</t>
    </rPh>
    <rPh sb="6" eb="7">
      <t>カイ</t>
    </rPh>
    <rPh sb="8" eb="11">
      <t>ヒョウゴケン</t>
    </rPh>
    <rPh sb="11" eb="13">
      <t>グンシ</t>
    </rPh>
    <rPh sb="13" eb="14">
      <t>ク</t>
    </rPh>
    <rPh sb="14" eb="16">
      <t>タイコウ</t>
    </rPh>
    <rPh sb="16" eb="18">
      <t>エキデン</t>
    </rPh>
    <rPh sb="18" eb="20">
      <t>キョウソウ</t>
    </rPh>
    <rPh sb="20" eb="22">
      <t>タイカイ</t>
    </rPh>
    <phoneticPr fontId="1"/>
  </si>
  <si>
    <t>女子　第41回　兵庫県郡市区対抗駅伝競走大会</t>
    <rPh sb="0" eb="2">
      <t>ジョシ</t>
    </rPh>
    <rPh sb="3" eb="4">
      <t>ダイ</t>
    </rPh>
    <rPh sb="6" eb="7">
      <t>カイ</t>
    </rPh>
    <rPh sb="8" eb="11">
      <t>ヒョウゴケン</t>
    </rPh>
    <rPh sb="11" eb="13">
      <t>グンシ</t>
    </rPh>
    <rPh sb="13" eb="14">
      <t>ク</t>
    </rPh>
    <rPh sb="14" eb="16">
      <t>タイコウ</t>
    </rPh>
    <rPh sb="16" eb="18">
      <t>エキデン</t>
    </rPh>
    <rPh sb="18" eb="20">
      <t>キョウソウ</t>
    </rPh>
    <rPh sb="20" eb="22">
      <t>タイカイ</t>
    </rPh>
    <phoneticPr fontId="1"/>
  </si>
  <si>
    <t>申込締切日　令和8年1月8日(木)郵送必着</t>
    <rPh sb="0" eb="2">
      <t>モウシコミ</t>
    </rPh>
    <rPh sb="2" eb="4">
      <t>シメキリ</t>
    </rPh>
    <rPh sb="4" eb="5">
      <t>ビ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モク</t>
    </rPh>
    <rPh sb="17" eb="19">
      <t>ユウソウ</t>
    </rPh>
    <rPh sb="19" eb="21">
      <t>ヒッチャク</t>
    </rPh>
    <phoneticPr fontId="1"/>
  </si>
  <si>
    <t>申込責任者欄は
男子申込書に入力</t>
    <rPh sb="0" eb="1">
      <t>モウ</t>
    </rPh>
    <rPh sb="1" eb="2">
      <t>コ</t>
    </rPh>
    <rPh sb="2" eb="5">
      <t>セキニンシャ</t>
    </rPh>
    <rPh sb="5" eb="6">
      <t>ラン</t>
    </rPh>
    <rPh sb="8" eb="10">
      <t>ダンシ</t>
    </rPh>
    <rPh sb="10" eb="11">
      <t>モウ</t>
    </rPh>
    <rPh sb="11" eb="12">
      <t>コ</t>
    </rPh>
    <rPh sb="12" eb="13">
      <t>ショ</t>
    </rPh>
    <rPh sb="14" eb="16">
      <t>ニュウリョク</t>
    </rPh>
    <phoneticPr fontId="1"/>
  </si>
  <si>
    <t>協力競技役員は男子一覧に入力
各郡市区で1名</t>
    <rPh sb="0" eb="2">
      <t>キョウリョク</t>
    </rPh>
    <rPh sb="2" eb="4">
      <t>キョウギ</t>
    </rPh>
    <rPh sb="4" eb="6">
      <t>ヤクイン</t>
    </rPh>
    <rPh sb="7" eb="9">
      <t>ダンシ</t>
    </rPh>
    <rPh sb="9" eb="11">
      <t>イチラン</t>
    </rPh>
    <rPh sb="12" eb="14">
      <t>ニュウリョク</t>
    </rPh>
    <rPh sb="15" eb="16">
      <t>カク</t>
    </rPh>
    <rPh sb="16" eb="18">
      <t>グンシ</t>
    </rPh>
    <rPh sb="18" eb="19">
      <t>ク</t>
    </rPh>
    <rPh sb="21" eb="22">
      <t>メイ</t>
    </rPh>
    <phoneticPr fontId="1"/>
  </si>
  <si>
    <t>協力競技役員は各郡市区で1名
男女参加時も1名</t>
    <rPh sb="0" eb="2">
      <t>キョウリョク</t>
    </rPh>
    <rPh sb="2" eb="4">
      <t>キョウギ</t>
    </rPh>
    <rPh sb="4" eb="6">
      <t>ヤクイン</t>
    </rPh>
    <rPh sb="7" eb="8">
      <t>カク</t>
    </rPh>
    <rPh sb="8" eb="10">
      <t>グンシ</t>
    </rPh>
    <rPh sb="10" eb="11">
      <t>ク</t>
    </rPh>
    <rPh sb="13" eb="14">
      <t>メイ</t>
    </rPh>
    <rPh sb="15" eb="17">
      <t>ダンジョ</t>
    </rPh>
    <rPh sb="17" eb="19">
      <t>サンカ</t>
    </rPh>
    <rPh sb="19" eb="20">
      <t>ジ</t>
    </rPh>
    <rPh sb="22" eb="23">
      <t>メイ</t>
    </rPh>
    <phoneticPr fontId="1"/>
  </si>
  <si>
    <t>79回総合結果</t>
    <rPh sb="2" eb="3">
      <t>カイ</t>
    </rPh>
    <rPh sb="3" eb="5">
      <t>ソウゴウ</t>
    </rPh>
    <rPh sb="5" eb="7">
      <t>ケッカ</t>
    </rPh>
    <phoneticPr fontId="1"/>
  </si>
  <si>
    <t>40回総合結果</t>
    <rPh sb="2" eb="3">
      <t>カイ</t>
    </rPh>
    <rPh sb="3" eb="5">
      <t>ソウゴウ</t>
    </rPh>
    <rPh sb="5" eb="7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</si>
</sst>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u/>
      <sz val="10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36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00206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5">
    <border>
      <left/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5" xfId="0" applyFont="1" applyFill="1" applyBorder="1" applyAlignment="1">
      <alignment horizontal="left" vertical="center"/>
    </xf>
    <xf numFmtId="0" fontId="13" fillId="0" borderId="5" xfId="0" applyFont="1" applyBorder="1" applyProtection="1">
      <alignment vertical="center"/>
      <protection locked="0"/>
    </xf>
    <xf numFmtId="0" fontId="13" fillId="3" borderId="5" xfId="0" applyFont="1" applyFill="1" applyBorder="1">
      <alignment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Protection="1">
      <alignment vertical="center"/>
      <protection locked="0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13" fillId="3" borderId="6" xfId="0" applyFont="1" applyFill="1" applyBorder="1">
      <alignment vertical="center"/>
    </xf>
    <xf numFmtId="0" fontId="13" fillId="0" borderId="18" xfId="0" applyFont="1" applyBorder="1">
      <alignment vertical="center"/>
    </xf>
    <xf numFmtId="0" fontId="13" fillId="3" borderId="19" xfId="0" applyFont="1" applyFill="1" applyBorder="1">
      <alignment vertical="center"/>
    </xf>
    <xf numFmtId="0" fontId="13" fillId="0" borderId="19" xfId="0" applyFont="1" applyBorder="1">
      <alignment vertical="center"/>
    </xf>
    <xf numFmtId="0" fontId="0" fillId="0" borderId="20" xfId="0" applyBorder="1">
      <alignment vertical="center"/>
    </xf>
    <xf numFmtId="0" fontId="13" fillId="0" borderId="21" xfId="0" applyFont="1" applyBorder="1">
      <alignment vertical="center"/>
    </xf>
    <xf numFmtId="0" fontId="0" fillId="0" borderId="22" xfId="0" applyBorder="1">
      <alignment vertical="center"/>
    </xf>
    <xf numFmtId="0" fontId="13" fillId="0" borderId="23" xfId="0" applyFont="1" applyBorder="1" applyProtection="1">
      <alignment vertical="center"/>
      <protection locked="0"/>
    </xf>
    <xf numFmtId="0" fontId="13" fillId="4" borderId="21" xfId="0" applyFont="1" applyFill="1" applyBorder="1">
      <alignment vertical="center"/>
    </xf>
    <xf numFmtId="0" fontId="13" fillId="5" borderId="23" xfId="0" applyFont="1" applyFill="1" applyBorder="1" applyProtection="1">
      <alignment vertical="center"/>
      <protection locked="0"/>
    </xf>
    <xf numFmtId="0" fontId="13" fillId="4" borderId="24" xfId="0" applyFont="1" applyFill="1" applyBorder="1">
      <alignment vertical="center"/>
    </xf>
    <xf numFmtId="0" fontId="13" fillId="4" borderId="25" xfId="0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Protection="1">
      <alignment vertical="center"/>
      <protection locked="0"/>
    </xf>
    <xf numFmtId="0" fontId="13" fillId="5" borderId="26" xfId="0" applyFont="1" applyFill="1" applyBorder="1" applyProtection="1">
      <alignment vertical="center"/>
      <protection locked="0"/>
    </xf>
    <xf numFmtId="0" fontId="11" fillId="2" borderId="6" xfId="0" applyFont="1" applyFill="1" applyBorder="1" applyAlignment="1">
      <alignment horizontal="left" vertical="center"/>
    </xf>
    <xf numFmtId="0" fontId="13" fillId="3" borderId="27" xfId="0" applyFont="1" applyFill="1" applyBorder="1">
      <alignment vertical="center"/>
    </xf>
    <xf numFmtId="0" fontId="0" fillId="0" borderId="28" xfId="0" applyBorder="1">
      <alignment vertical="center"/>
    </xf>
    <xf numFmtId="0" fontId="13" fillId="0" borderId="29" xfId="0" applyFont="1" applyBorder="1">
      <alignment vertical="center"/>
    </xf>
    <xf numFmtId="0" fontId="0" fillId="0" borderId="30" xfId="0" applyBorder="1">
      <alignment vertical="center"/>
    </xf>
    <xf numFmtId="0" fontId="13" fillId="0" borderId="31" xfId="0" applyFont="1" applyBorder="1" applyProtection="1">
      <alignment vertical="center"/>
      <protection locked="0"/>
    </xf>
    <xf numFmtId="0" fontId="13" fillId="4" borderId="29" xfId="0" applyFont="1" applyFill="1" applyBorder="1">
      <alignment vertical="center"/>
    </xf>
    <xf numFmtId="0" fontId="13" fillId="4" borderId="32" xfId="0" applyFont="1" applyFill="1" applyBorder="1">
      <alignment vertical="center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Protection="1">
      <alignment vertical="center"/>
      <protection locked="0"/>
    </xf>
    <xf numFmtId="0" fontId="13" fillId="5" borderId="34" xfId="0" applyFont="1" applyFill="1" applyBorder="1" applyProtection="1">
      <alignment vertical="center"/>
      <protection locked="0"/>
    </xf>
    <xf numFmtId="0" fontId="13" fillId="0" borderId="3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2" xfId="0" applyFont="1" applyBorder="1" applyProtection="1">
      <alignment vertical="center"/>
      <protection locked="0"/>
    </xf>
    <xf numFmtId="0" fontId="13" fillId="3" borderId="33" xfId="0" applyFont="1" applyFill="1" applyBorder="1">
      <alignment vertical="center"/>
    </xf>
    <xf numFmtId="0" fontId="3" fillId="6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top"/>
    </xf>
    <xf numFmtId="0" fontId="3" fillId="7" borderId="7" xfId="0" applyFont="1" applyFill="1" applyBorder="1" applyAlignment="1">
      <alignment horizontal="center" vertical="top" wrapText="1"/>
    </xf>
    <xf numFmtId="0" fontId="3" fillId="7" borderId="3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top"/>
    </xf>
    <xf numFmtId="0" fontId="24" fillId="0" borderId="37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center" vertical="top" wrapText="1"/>
    </xf>
    <xf numFmtId="0" fontId="30" fillId="0" borderId="0" xfId="0" applyFont="1">
      <alignment vertical="center"/>
    </xf>
    <xf numFmtId="0" fontId="25" fillId="0" borderId="0" xfId="0" applyFont="1">
      <alignment vertical="center"/>
    </xf>
    <xf numFmtId="0" fontId="32" fillId="0" borderId="0" xfId="0" applyFont="1">
      <alignment vertical="center"/>
    </xf>
    <xf numFmtId="0" fontId="26" fillId="0" borderId="0" xfId="0" applyFont="1">
      <alignment vertical="center"/>
    </xf>
    <xf numFmtId="0" fontId="0" fillId="0" borderId="40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6" xfId="0" applyFont="1" applyBorder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 shrinkToFit="1"/>
    </xf>
    <xf numFmtId="0" fontId="48" fillId="7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 shrinkToFit="1"/>
    </xf>
    <xf numFmtId="0" fontId="26" fillId="8" borderId="53" xfId="0" applyFont="1" applyFill="1" applyBorder="1" applyAlignment="1">
      <alignment vertical="center" wrapText="1"/>
    </xf>
    <xf numFmtId="0" fontId="26" fillId="8" borderId="54" xfId="0" applyFont="1" applyFill="1" applyBorder="1" applyAlignment="1">
      <alignment vertical="center" wrapText="1"/>
    </xf>
    <xf numFmtId="0" fontId="26" fillId="8" borderId="5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21" fillId="0" borderId="56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4" fillId="9" borderId="38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top"/>
    </xf>
    <xf numFmtId="0" fontId="50" fillId="0" borderId="0" xfId="0" applyFont="1">
      <alignment vertical="center"/>
    </xf>
    <xf numFmtId="0" fontId="27" fillId="0" borderId="0" xfId="0" applyFont="1">
      <alignment vertical="center"/>
    </xf>
    <xf numFmtId="0" fontId="3" fillId="10" borderId="3" xfId="0" applyFont="1" applyFill="1" applyBorder="1" applyAlignment="1">
      <alignment horizontal="center" vertical="top"/>
    </xf>
    <xf numFmtId="0" fontId="4" fillId="0" borderId="0" xfId="0" applyFont="1">
      <alignment vertical="center"/>
    </xf>
    <xf numFmtId="0" fontId="26" fillId="8" borderId="77" xfId="0" applyFont="1" applyFill="1" applyBorder="1" applyAlignment="1">
      <alignment vertical="center" wrapText="1"/>
    </xf>
    <xf numFmtId="0" fontId="26" fillId="8" borderId="78" xfId="0" applyFont="1" applyFill="1" applyBorder="1" applyAlignment="1">
      <alignment vertical="center" wrapText="1"/>
    </xf>
    <xf numFmtId="0" fontId="26" fillId="8" borderId="79" xfId="0" applyFont="1" applyFill="1" applyBorder="1" applyAlignment="1">
      <alignment vertical="center" wrapText="1"/>
    </xf>
    <xf numFmtId="0" fontId="26" fillId="8" borderId="61" xfId="0" applyFont="1" applyFill="1" applyBorder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6" fillId="8" borderId="62" xfId="0" applyFont="1" applyFill="1" applyBorder="1" applyAlignment="1">
      <alignment vertical="center" wrapText="1"/>
    </xf>
    <xf numFmtId="0" fontId="26" fillId="8" borderId="55" xfId="0" applyFont="1" applyFill="1" applyBorder="1" applyAlignment="1">
      <alignment vertical="center" wrapText="1"/>
    </xf>
    <xf numFmtId="0" fontId="26" fillId="8" borderId="53" xfId="0" applyFont="1" applyFill="1" applyBorder="1" applyAlignment="1">
      <alignment vertical="center" wrapText="1"/>
    </xf>
    <xf numFmtId="0" fontId="26" fillId="8" borderId="54" xfId="0" applyFont="1" applyFill="1" applyBorder="1" applyAlignment="1">
      <alignment vertical="center" wrapText="1"/>
    </xf>
    <xf numFmtId="0" fontId="10" fillId="9" borderId="101" xfId="0" applyFont="1" applyFill="1" applyBorder="1" applyAlignment="1">
      <alignment horizontal="center" vertical="center"/>
    </xf>
    <xf numFmtId="0" fontId="10" fillId="9" borderId="102" xfId="0" applyFont="1" applyFill="1" applyBorder="1" applyAlignment="1">
      <alignment horizontal="center" vertical="center"/>
    </xf>
    <xf numFmtId="0" fontId="10" fillId="9" borderId="103" xfId="0" applyFont="1" applyFill="1" applyBorder="1" applyAlignment="1">
      <alignment horizontal="center" vertical="center"/>
    </xf>
    <xf numFmtId="0" fontId="0" fillId="9" borderId="63" xfId="0" applyFill="1" applyBorder="1" applyAlignment="1">
      <alignment horizontal="center" vertical="center" wrapText="1"/>
    </xf>
    <xf numFmtId="0" fontId="0" fillId="9" borderId="64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66" xfId="0" applyFill="1" applyBorder="1" applyAlignment="1">
      <alignment horizontal="center" vertical="center"/>
    </xf>
    <xf numFmtId="0" fontId="0" fillId="9" borderId="67" xfId="0" applyFill="1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0" fontId="29" fillId="8" borderId="66" xfId="0" applyFont="1" applyFill="1" applyBorder="1" applyAlignment="1">
      <alignment vertical="center" wrapText="1"/>
    </xf>
    <xf numFmtId="0" fontId="29" fillId="8" borderId="67" xfId="0" applyFont="1" applyFill="1" applyBorder="1" applyAlignment="1">
      <alignment vertical="center" wrapText="1"/>
    </xf>
    <xf numFmtId="0" fontId="29" fillId="8" borderId="63" xfId="0" applyFont="1" applyFill="1" applyBorder="1">
      <alignment vertical="center"/>
    </xf>
    <xf numFmtId="0" fontId="29" fillId="8" borderId="64" xfId="0" applyFont="1" applyFill="1" applyBorder="1">
      <alignment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8" fillId="0" borderId="5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top" wrapText="1"/>
    </xf>
    <xf numFmtId="0" fontId="12" fillId="0" borderId="8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8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7" fillId="6" borderId="5" xfId="0" applyFont="1" applyFill="1" applyBorder="1" applyAlignment="1">
      <alignment vertical="center" wrapText="1"/>
    </xf>
    <xf numFmtId="0" fontId="47" fillId="6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vertical="center" wrapText="1"/>
    </xf>
    <xf numFmtId="0" fontId="48" fillId="7" borderId="5" xfId="0" applyFont="1" applyFill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39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8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90" xfId="0" applyFont="1" applyBorder="1" applyAlignment="1" applyProtection="1">
      <alignment horizontal="center" vertical="center"/>
      <protection locked="0"/>
    </xf>
    <xf numFmtId="0" fontId="21" fillId="0" borderId="9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87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>
      <alignment horizontal="left" vertical="center" indent="2"/>
    </xf>
    <xf numFmtId="0" fontId="6" fillId="0" borderId="92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left" vertical="center" indent="2"/>
    </xf>
    <xf numFmtId="0" fontId="4" fillId="0" borderId="9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21" fillId="0" borderId="99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113031</xdr:colOff>
      <xdr:row>8</xdr:row>
      <xdr:rowOff>0</xdr:rowOff>
    </xdr:from>
    <xdr:to>
      <xdr:col>14</xdr:col>
      <xdr:colOff>371507</xdr:colOff>
      <xdr:row>12</xdr:row>
      <xdr:rowOff>129540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FFBE027-21FE-B668-711B-8DE32DD7C2A2}"/>
            </a:ext>
          </a:extLst>
        </xdr:cNvPr>
        <xdr:cNvSpPr/>
      </xdr:nvSpPr>
      <xdr:spPr>
        <a:xfrm>
          <a:off x="5666106" y="815340"/>
          <a:ext cx="3346450" cy="1303020"/>
        </a:xfrm>
        <a:prstGeom prst="wedgeRectCallout">
          <a:avLst>
            <a:gd name="adj1" fmla="val 5493"/>
            <a:gd name="adj2" fmla="val 8159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所属について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４　学生（高校・大学）は学校名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　　　　</a:t>
          </a:r>
          <a:r>
            <a:rPr kumimoji="1" lang="ja-JP" altLang="en-US" sz="1100" b="1">
              <a:solidFill>
                <a:srgbClr val="FF0000"/>
              </a:solidFill>
            </a:rPr>
            <a:t>中学生は中体連登録団体名（学校・クラブ）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　中体連未登録の場合は所属学校名　　　　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５　一般は兵庫陸協登録団体（企業・クラブ名）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　　</a:t>
          </a:r>
          <a:r>
            <a:rPr kumimoji="1" lang="ja-JP" altLang="en-US" sz="1100" b="1">
              <a:solidFill>
                <a:srgbClr val="FF0000"/>
              </a:solidFill>
            </a:rPr>
            <a:t>陸協個人登録の場合は〇〇郡市陸協</a:t>
          </a:r>
          <a:r>
            <a:rPr kumimoji="1" lang="ja-JP" altLang="en-US" sz="1100">
              <a:solidFill>
                <a:sysClr val="windowText" lastClr="000000"/>
              </a:solidFill>
            </a:rPr>
            <a:t>とする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597535</xdr:colOff>
      <xdr:row>7</xdr:row>
      <xdr:rowOff>102870</xdr:rowOff>
    </xdr:from>
    <xdr:to>
      <xdr:col>9</xdr:col>
      <xdr:colOff>38101</xdr:colOff>
      <xdr:row>12</xdr:row>
      <xdr:rowOff>125730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378DD8E-6A5B-5963-2B82-40453551F1F0}"/>
            </a:ext>
          </a:extLst>
        </xdr:cNvPr>
        <xdr:cNvSpPr/>
      </xdr:nvSpPr>
      <xdr:spPr>
        <a:xfrm>
          <a:off x="1826260" y="796290"/>
          <a:ext cx="3766820" cy="1318260"/>
        </a:xfrm>
        <a:prstGeom prst="wedgeRectCallout">
          <a:avLst>
            <a:gd name="adj1" fmla="val 33420"/>
            <a:gd name="adj2" fmla="val 8473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  <a:endParaRPr lang="ja-JP" altLang="en-US" sz="14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１：所属先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Calibri"/>
              <a:ea typeface="+mn-ea"/>
            </a:rPr>
            <a:t>（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学校・勤務先）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資格で出場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→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所属先住所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２：居住地資格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で出場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	       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→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本人住所</a:t>
          </a:r>
          <a:endParaRPr lang="ja-JP" altLang="en-US" sz="1200" b="1" i="0" u="none" strike="noStrike" baseline="0">
            <a:solidFill>
              <a:srgbClr val="FF0000"/>
            </a:solidFill>
            <a:latin typeface="Calibri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３：ふるさと資格選手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（県外登録：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名まで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Calibri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ふるさと　○○高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Calibri"/>
            </a:rPr>
            <a:t>(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中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Calibri"/>
            </a:rPr>
            <a:t>)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出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と入力する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318135</xdr:colOff>
      <xdr:row>13</xdr:row>
      <xdr:rowOff>106680</xdr:rowOff>
    </xdr:from>
    <xdr:to>
      <xdr:col>7</xdr:col>
      <xdr:colOff>259015</xdr:colOff>
      <xdr:row>14</xdr:row>
      <xdr:rowOff>411480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D0EA394D-70F3-078E-C30A-A1547DFBB268}"/>
            </a:ext>
          </a:extLst>
        </xdr:cNvPr>
        <xdr:cNvSpPr/>
      </xdr:nvSpPr>
      <xdr:spPr>
        <a:xfrm>
          <a:off x="2788920" y="2598420"/>
          <a:ext cx="1792540" cy="723900"/>
        </a:xfrm>
        <a:prstGeom prst="wedgeRectCallout">
          <a:avLst>
            <a:gd name="adj1" fmla="val 71602"/>
            <a:gd name="adj2" fmla="val 2217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西脇市から出場しない選手で住居地・出身地から出場する場合</a:t>
          </a:r>
          <a:br>
            <a:rPr kumimoji="1" lang="en-US" altLang="ja-JP" sz="1100" b="1">
              <a:solidFill>
                <a:srgbClr val="0070C0"/>
              </a:solidFill>
            </a:rPr>
          </a:b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612775</xdr:colOff>
      <xdr:row>15</xdr:row>
      <xdr:rowOff>12700</xdr:rowOff>
    </xdr:from>
    <xdr:to>
      <xdr:col>5</xdr:col>
      <xdr:colOff>346748</xdr:colOff>
      <xdr:row>16</xdr:row>
      <xdr:rowOff>289560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7A5D2D2-17EE-51F4-B359-B287440279C7}"/>
            </a:ext>
          </a:extLst>
        </xdr:cNvPr>
        <xdr:cNvSpPr/>
      </xdr:nvSpPr>
      <xdr:spPr>
        <a:xfrm>
          <a:off x="1841500" y="3342640"/>
          <a:ext cx="1591311" cy="695960"/>
        </a:xfrm>
        <a:prstGeom prst="wedgeRectCallout">
          <a:avLst>
            <a:gd name="adj1" fmla="val 75292"/>
            <a:gd name="adj2" fmla="val -13882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rgbClr val="002060"/>
              </a:solidFill>
            </a:rPr>
            <a:t>他府県登録</a:t>
          </a:r>
          <a:r>
            <a:rPr kumimoji="1" lang="ja-JP" altLang="en-US" sz="1100">
              <a:solidFill>
                <a:srgbClr val="002060"/>
              </a:solidFill>
            </a:rPr>
            <a:t>で郡市内の中高卒業選手で出場する場合</a:t>
          </a:r>
          <a:r>
            <a:rPr kumimoji="1" lang="en-US" altLang="ja-JP" sz="1100">
              <a:solidFill>
                <a:srgbClr val="002060"/>
              </a:solidFill>
            </a:rPr>
            <a:t>(</a:t>
          </a:r>
          <a:r>
            <a:rPr kumimoji="1" lang="ja-JP" altLang="en-US" sz="1100" b="1">
              <a:solidFill>
                <a:srgbClr val="002060"/>
              </a:solidFill>
            </a:rPr>
            <a:t>ふるさと制度</a:t>
          </a:r>
          <a:r>
            <a:rPr kumimoji="1" lang="ja-JP" altLang="en-US" sz="1100">
              <a:solidFill>
                <a:srgbClr val="002060"/>
              </a:solidFill>
            </a:rPr>
            <a:t>）</a:t>
          </a:r>
          <a:br>
            <a:rPr kumimoji="1" lang="en-US" altLang="ja-JP" sz="1100">
              <a:solidFill>
                <a:srgbClr val="002060"/>
              </a:solidFill>
            </a:rPr>
          </a:b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14</xdr:col>
      <xdr:colOff>488316</xdr:colOff>
      <xdr:row>8</xdr:row>
      <xdr:rowOff>7620</xdr:rowOff>
    </xdr:from>
    <xdr:to>
      <xdr:col>20</xdr:col>
      <xdr:colOff>121967</xdr:colOff>
      <xdr:row>12</xdr:row>
      <xdr:rowOff>137160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EF19723B-7379-57B0-1053-EA52A2C1295F}"/>
            </a:ext>
          </a:extLst>
        </xdr:cNvPr>
        <xdr:cNvSpPr/>
      </xdr:nvSpPr>
      <xdr:spPr>
        <a:xfrm>
          <a:off x="9125586" y="822960"/>
          <a:ext cx="3605530" cy="1303020"/>
        </a:xfrm>
        <a:prstGeom prst="wedgeRectCallout">
          <a:avLst>
            <a:gd name="adj1" fmla="val -41901"/>
            <a:gd name="adj2" fmla="val 7808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所属郡市・登録府県について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６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所属郡市</a:t>
          </a:r>
          <a:r>
            <a:rPr kumimoji="1" lang="ja-JP" altLang="en-US" sz="1100" b="1">
              <a:solidFill>
                <a:srgbClr val="FF0000"/>
              </a:solidFill>
            </a:rPr>
            <a:t>は優先される郡市陸協</a:t>
          </a:r>
          <a:r>
            <a:rPr kumimoji="1" lang="ja-JP" altLang="en-US" sz="1100">
              <a:solidFill>
                <a:sysClr val="windowText" lastClr="000000"/>
              </a:solidFill>
            </a:rPr>
            <a:t>を選択する。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勤務先・所属先の団体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学校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の所在地陸協を選択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７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 u="sng">
              <a:solidFill>
                <a:srgbClr val="FF0000"/>
              </a:solidFill>
            </a:rPr>
            <a:t>ふるさと選手</a:t>
          </a:r>
          <a:r>
            <a:rPr kumimoji="1" lang="ja-JP" altLang="en-US" sz="1100" b="1">
              <a:solidFill>
                <a:srgbClr val="FF0000"/>
              </a:solidFill>
            </a:rPr>
            <a:t>（他府県登録）は登録都道府県</a:t>
          </a:r>
          <a:r>
            <a:rPr kumimoji="1" lang="ja-JP" altLang="en-US" sz="1100">
              <a:solidFill>
                <a:sysClr val="windowText" lastClr="000000"/>
              </a:solidFill>
            </a:rPr>
            <a:t>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兵庫登録選手はふるさと制度には該当しません。　</a:t>
          </a:r>
        </a:p>
      </xdr:txBody>
    </xdr:sp>
    <xdr:clientData/>
  </xdr:twoCellAnchor>
  <xdr:twoCellAnchor>
    <xdr:from>
      <xdr:col>2</xdr:col>
      <xdr:colOff>0</xdr:colOff>
      <xdr:row>16</xdr:row>
      <xdr:rowOff>335280</xdr:rowOff>
    </xdr:from>
    <xdr:to>
      <xdr:col>7</xdr:col>
      <xdr:colOff>258476</xdr:colOff>
      <xdr:row>22</xdr:row>
      <xdr:rowOff>70500</xdr:rowOff>
    </xdr:to>
    <xdr:sp macro="" textlink="">
      <xdr:nvSpPr>
        <xdr:cNvPr id="6" name="四角形吹き出し 1">
          <a:extLst>
            <a:ext uri="{FF2B5EF4-FFF2-40B4-BE49-F238E27FC236}">
              <a16:creationId xmlns:a16="http://schemas.microsoft.com/office/drawing/2014/main" id="{5D8BE257-5DF3-8107-F348-F07586B9D7EA}"/>
            </a:ext>
          </a:extLst>
        </xdr:cNvPr>
        <xdr:cNvSpPr/>
      </xdr:nvSpPr>
      <xdr:spPr>
        <a:xfrm>
          <a:off x="1234440" y="4084320"/>
          <a:ext cx="3346450" cy="1196340"/>
        </a:xfrm>
        <a:prstGeom prst="wedgeRectCallout">
          <a:avLst>
            <a:gd name="adj1" fmla="val -54621"/>
            <a:gd name="adj2" fmla="val -6109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登録番号について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８　未登録中学生・県外で登録番号なし（</a:t>
          </a:r>
          <a:r>
            <a:rPr kumimoji="1" lang="en-US" altLang="ja-JP" sz="1100" b="1">
              <a:solidFill>
                <a:sysClr val="windowText" lastClr="000000"/>
              </a:solidFill>
            </a:rPr>
            <a:t>DB</a:t>
          </a:r>
          <a:r>
            <a:rPr kumimoji="1" lang="ja-JP" altLang="en-US" sz="1100" b="1">
              <a:solidFill>
                <a:sysClr val="windowText" lastClr="000000"/>
              </a:solidFill>
            </a:rPr>
            <a:t>のみ）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　</a:t>
          </a:r>
          <a:r>
            <a:rPr kumimoji="1" lang="ja-JP" altLang="en-US" sz="1100" b="1">
              <a:solidFill>
                <a:srgbClr val="FF0000"/>
              </a:solidFill>
            </a:rPr>
            <a:t>空欄のままでよい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９　学連等は地区番号等は不要（</a:t>
          </a:r>
          <a:r>
            <a:rPr kumimoji="1" lang="en-US" altLang="ja-JP" sz="1100" b="1">
              <a:solidFill>
                <a:sysClr val="windowText" lastClr="000000"/>
              </a:solidFill>
              <a:latin typeface="+mj-ea"/>
              <a:ea typeface="+mj-ea"/>
            </a:rPr>
            <a:t>6-****</a:t>
          </a:r>
          <a:r>
            <a:rPr kumimoji="1" lang="ja-JP" altLang="en-US" sz="1100" b="1">
              <a:solidFill>
                <a:sysClr val="windowText" lastClr="000000"/>
              </a:solidFill>
              <a:latin typeface="+mj-ea"/>
              <a:ea typeface="+mj-ea"/>
            </a:rPr>
            <a:t>など）</a:t>
          </a:r>
          <a:endParaRPr kumimoji="1" lang="en-US" altLang="ja-JP" sz="11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　　</a:t>
          </a:r>
          <a:r>
            <a:rPr kumimoji="1" lang="ja-JP" altLang="en-US" sz="1100" b="1">
              <a:solidFill>
                <a:srgbClr val="FF0000"/>
              </a:solidFill>
            </a:rPr>
            <a:t>例：　６－１２３４　→　１２３４　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　例：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１２３４</a:t>
          </a:r>
          <a:r>
            <a:rPr kumimoji="1" lang="ja-JP" altLang="en-US" sz="1100" b="0">
              <a:solidFill>
                <a:sysClr val="windowText" lastClr="000000"/>
              </a:solidFill>
              <a:latin typeface="+mn-lt"/>
              <a:ea typeface="+mn-ea"/>
            </a:rPr>
            <a:t>　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　１２３４　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yotuka/My%20Documents/&#35199;&#25773;&#39640;&#20307;&#36899;&#38520;&#19978;&#31478;&#25216;/&#35199;&#25773;&#38520;&#19978;2007/&#32066;&#20102;&#22823;&#20250;/02&#37089;&#24066;&#21306;&#39365;&#20253;/temp/2007_&#37089;&#24066;&#21306;&#39365;&#20253;&#36984;&#25163;&#30331;&#37682;_&#30007;&#23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"/>
      <sheetName val="中選手"/>
      <sheetName val="次年度一覧"/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学校番号"/>
    </sheetNames>
    <sheetDataSet>
      <sheetData sheetId="0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1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2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D614-9E19-4BFD-B553-C3AF240AB8E4}">
  <sheetPr>
    <tabColor indexed="13"/>
  </sheetPr>
  <dimension ref="A1:Q29"/>
  <sheetViews>
    <sheetView showGridLines="0" showRowColHeaders="0" tabSelected="1" workbookViewId="0">
      <selection activeCell="O22" sqref="O22"/>
    </sheetView>
  </sheetViews>
  <sheetFormatPr defaultRowHeight="13.2" x14ac:dyDescent="0.2"/>
  <sheetData>
    <row r="1" spans="1:17" ht="3" customHeight="1" thickBot="1" x14ac:dyDescent="0.25"/>
    <row r="2" spans="1:17" ht="25.5" customHeight="1" thickTop="1" thickBot="1" x14ac:dyDescent="0.25">
      <c r="A2" s="159" t="s">
        <v>246</v>
      </c>
      <c r="B2" s="160"/>
      <c r="C2" s="160"/>
      <c r="D2" s="160"/>
      <c r="E2" s="160"/>
      <c r="F2" s="160"/>
      <c r="G2" s="160"/>
      <c r="H2" s="160"/>
      <c r="I2" s="161"/>
      <c r="L2" s="146" t="s">
        <v>252</v>
      </c>
      <c r="M2" s="147"/>
      <c r="N2" s="147"/>
      <c r="O2" s="147"/>
      <c r="P2" s="147"/>
      <c r="Q2" s="148"/>
    </row>
    <row r="3" spans="1:17" ht="3" customHeight="1" thickTop="1" x14ac:dyDescent="0.2">
      <c r="L3" s="149"/>
      <c r="M3" s="150"/>
      <c r="N3" s="150"/>
      <c r="O3" s="150"/>
      <c r="P3" s="150"/>
      <c r="Q3" s="151"/>
    </row>
    <row r="4" spans="1:17" ht="3" customHeight="1" thickBot="1" x14ac:dyDescent="0.25">
      <c r="L4" s="149"/>
      <c r="M4" s="150"/>
      <c r="N4" s="150"/>
      <c r="O4" s="150"/>
      <c r="P4" s="150"/>
      <c r="Q4" s="151"/>
    </row>
    <row r="5" spans="1:17" ht="24" customHeight="1" thickTop="1" thickBot="1" x14ac:dyDescent="0.25">
      <c r="A5" s="162" t="s">
        <v>74</v>
      </c>
      <c r="B5" s="163"/>
      <c r="C5" s="163"/>
      <c r="D5" s="163"/>
      <c r="E5" s="163"/>
      <c r="F5" s="163"/>
      <c r="G5" s="163"/>
      <c r="H5" s="163"/>
      <c r="I5" s="164"/>
      <c r="L5" s="152"/>
      <c r="M5" s="153"/>
      <c r="N5" s="153"/>
      <c r="O5" s="153"/>
      <c r="P5" s="153"/>
      <c r="Q5" s="154"/>
    </row>
    <row r="6" spans="1:17" ht="24" thickBot="1" x14ac:dyDescent="0.25">
      <c r="A6" s="165" t="s">
        <v>77</v>
      </c>
      <c r="B6" s="166"/>
      <c r="C6" s="166"/>
      <c r="D6" s="166"/>
      <c r="E6" s="166"/>
      <c r="F6" s="166"/>
      <c r="G6" s="166"/>
      <c r="H6" s="166"/>
      <c r="I6" s="167"/>
      <c r="L6" s="137" t="s">
        <v>251</v>
      </c>
      <c r="M6" s="138"/>
      <c r="N6" s="138"/>
      <c r="O6" s="138"/>
      <c r="P6" s="138"/>
      <c r="Q6" s="139"/>
    </row>
    <row r="7" spans="1:17" ht="3" customHeight="1" thickTop="1" x14ac:dyDescent="0.2">
      <c r="L7" s="137"/>
      <c r="M7" s="138"/>
      <c r="N7" s="138"/>
      <c r="O7" s="138"/>
      <c r="P7" s="138"/>
      <c r="Q7" s="139"/>
    </row>
    <row r="8" spans="1:17" ht="3" customHeight="1" x14ac:dyDescent="0.2">
      <c r="L8" s="137"/>
      <c r="M8" s="138"/>
      <c r="N8" s="138"/>
      <c r="O8" s="138"/>
      <c r="P8" s="138"/>
      <c r="Q8" s="139"/>
    </row>
    <row r="9" spans="1:17" ht="19.5" customHeight="1" x14ac:dyDescent="0.2">
      <c r="B9" s="14" t="s">
        <v>253</v>
      </c>
      <c r="L9" s="137"/>
      <c r="M9" s="138"/>
      <c r="N9" s="138"/>
      <c r="O9" s="138"/>
      <c r="P9" s="138"/>
      <c r="Q9" s="139"/>
    </row>
    <row r="10" spans="1:17" ht="19.2" x14ac:dyDescent="0.2">
      <c r="B10" s="14" t="s">
        <v>254</v>
      </c>
      <c r="L10" s="137"/>
      <c r="M10" s="138"/>
      <c r="N10" s="138"/>
      <c r="O10" s="138"/>
      <c r="P10" s="138"/>
      <c r="Q10" s="139"/>
    </row>
    <row r="11" spans="1:17" ht="19.2" x14ac:dyDescent="0.2">
      <c r="B11" s="14" t="s">
        <v>255</v>
      </c>
      <c r="L11" s="137"/>
      <c r="M11" s="138"/>
      <c r="N11" s="138"/>
      <c r="O11" s="138"/>
      <c r="P11" s="138"/>
      <c r="Q11" s="139"/>
    </row>
    <row r="12" spans="1:17" ht="19.5" customHeight="1" x14ac:dyDescent="0.2">
      <c r="B12" s="85" t="s">
        <v>75</v>
      </c>
      <c r="C12" s="131" t="s">
        <v>247</v>
      </c>
      <c r="E12" s="82" t="s">
        <v>248</v>
      </c>
      <c r="L12" s="137"/>
      <c r="M12" s="138"/>
      <c r="N12" s="138"/>
      <c r="O12" s="138"/>
      <c r="P12" s="138"/>
      <c r="Q12" s="139"/>
    </row>
    <row r="13" spans="1:17" ht="3" customHeight="1" thickBot="1" x14ac:dyDescent="0.25">
      <c r="C13" s="85"/>
      <c r="L13" s="112"/>
      <c r="M13" s="110"/>
      <c r="N13" s="110"/>
      <c r="O13" s="110"/>
      <c r="P13" s="110"/>
      <c r="Q13" s="111"/>
    </row>
    <row r="14" spans="1:17" ht="19.5" customHeight="1" thickBot="1" x14ac:dyDescent="0.25">
      <c r="E14" s="131" t="s">
        <v>249</v>
      </c>
      <c r="L14" s="134" t="s">
        <v>250</v>
      </c>
      <c r="M14" s="135"/>
      <c r="N14" s="135"/>
      <c r="O14" s="135"/>
      <c r="P14" s="135"/>
      <c r="Q14" s="136"/>
    </row>
    <row r="15" spans="1:17" ht="21.6" thickBot="1" x14ac:dyDescent="0.25">
      <c r="C15" s="143" t="s">
        <v>259</v>
      </c>
      <c r="D15" s="144"/>
      <c r="E15" s="144"/>
      <c r="F15" s="144"/>
      <c r="G15" s="144"/>
      <c r="H15" s="144"/>
      <c r="I15" s="145"/>
      <c r="L15" s="137"/>
      <c r="M15" s="138"/>
      <c r="N15" s="138"/>
      <c r="O15" s="138"/>
      <c r="P15" s="138"/>
      <c r="Q15" s="139"/>
    </row>
    <row r="16" spans="1:17" ht="19.95" customHeight="1" thickBot="1" x14ac:dyDescent="0.25">
      <c r="B16" s="14" t="s">
        <v>256</v>
      </c>
      <c r="L16" s="137"/>
      <c r="M16" s="138"/>
      <c r="N16" s="138"/>
      <c r="O16" s="138"/>
      <c r="P16" s="138"/>
      <c r="Q16" s="139"/>
    </row>
    <row r="17" spans="2:17" ht="18.75" customHeight="1" x14ac:dyDescent="0.2">
      <c r="B17" s="14"/>
      <c r="C17" s="157" t="s">
        <v>242</v>
      </c>
      <c r="D17" s="158"/>
      <c r="E17" s="158"/>
      <c r="F17" s="158"/>
      <c r="G17" s="158"/>
      <c r="H17" s="158"/>
      <c r="I17" s="158"/>
      <c r="J17" s="158"/>
      <c r="K17" s="158"/>
      <c r="L17" s="137"/>
      <c r="M17" s="138"/>
      <c r="N17" s="138"/>
      <c r="O17" s="138"/>
      <c r="P17" s="138"/>
      <c r="Q17" s="139"/>
    </row>
    <row r="18" spans="2:17" ht="40.200000000000003" customHeight="1" thickBot="1" x14ac:dyDescent="0.25">
      <c r="B18" s="14"/>
      <c r="C18" s="155" t="s">
        <v>234</v>
      </c>
      <c r="D18" s="156"/>
      <c r="E18" s="156"/>
      <c r="F18" s="156"/>
      <c r="G18" s="156"/>
      <c r="H18" s="156"/>
      <c r="I18" s="156"/>
      <c r="J18" s="156"/>
      <c r="K18" s="156"/>
      <c r="L18" s="140"/>
      <c r="M18" s="141"/>
      <c r="N18" s="141"/>
      <c r="O18" s="141"/>
      <c r="P18" s="141"/>
      <c r="Q18" s="142"/>
    </row>
    <row r="19" spans="2:17" ht="21" x14ac:dyDescent="0.2">
      <c r="B19" s="14"/>
      <c r="C19" s="82" t="s">
        <v>78</v>
      </c>
      <c r="E19" s="15" t="s">
        <v>223</v>
      </c>
      <c r="F19" s="15"/>
      <c r="G19" s="15"/>
      <c r="H19" s="15"/>
      <c r="I19" s="130" t="s">
        <v>79</v>
      </c>
      <c r="J19" s="130"/>
      <c r="K19" s="130"/>
    </row>
    <row r="20" spans="2:17" ht="3" customHeight="1" x14ac:dyDescent="0.2">
      <c r="B20" s="14"/>
      <c r="C20" s="83"/>
      <c r="E20" s="15"/>
      <c r="F20" s="15"/>
      <c r="G20" s="15"/>
      <c r="H20" s="15"/>
      <c r="I20" s="15"/>
    </row>
    <row r="21" spans="2:17" ht="28.2" customHeight="1" thickBot="1" x14ac:dyDescent="0.25">
      <c r="C21" s="82" t="s">
        <v>92</v>
      </c>
      <c r="E21" s="84" t="s">
        <v>76</v>
      </c>
      <c r="F21" s="15"/>
      <c r="G21" s="15"/>
      <c r="H21" s="15"/>
      <c r="I21" s="15"/>
    </row>
    <row r="22" spans="2:17" ht="21.6" thickBot="1" x14ac:dyDescent="0.25">
      <c r="C22" s="143" t="s">
        <v>260</v>
      </c>
      <c r="D22" s="144"/>
      <c r="E22" s="144"/>
      <c r="F22" s="144"/>
      <c r="G22" s="144"/>
      <c r="H22" s="144"/>
      <c r="I22" s="145"/>
    </row>
    <row r="23" spans="2:17" ht="19.8" thickBot="1" x14ac:dyDescent="0.25">
      <c r="B23" s="14" t="s">
        <v>257</v>
      </c>
    </row>
    <row r="24" spans="2:17" ht="21.6" thickBot="1" x14ac:dyDescent="0.25">
      <c r="C24" s="143" t="s">
        <v>258</v>
      </c>
      <c r="D24" s="144"/>
      <c r="E24" s="144"/>
      <c r="F24" s="144"/>
      <c r="G24" s="144"/>
      <c r="H24" s="144"/>
      <c r="I24" s="145"/>
    </row>
    <row r="25" spans="2:17" ht="13.5" customHeight="1" x14ac:dyDescent="0.2"/>
    <row r="26" spans="2:17" ht="13.5" customHeight="1" x14ac:dyDescent="0.2"/>
    <row r="27" spans="2:17" ht="13.5" customHeight="1" x14ac:dyDescent="0.2"/>
    <row r="28" spans="2:17" ht="13.5" customHeight="1" x14ac:dyDescent="0.2"/>
    <row r="29" spans="2:17" ht="13.5" customHeight="1" x14ac:dyDescent="0.2"/>
  </sheetData>
  <sheetProtection sheet="1" objects="1" scenarios="1" selectLockedCells="1"/>
  <mergeCells count="11">
    <mergeCell ref="L2:Q5"/>
    <mergeCell ref="C18:K18"/>
    <mergeCell ref="C17:K17"/>
    <mergeCell ref="A2:I2"/>
    <mergeCell ref="A5:I5"/>
    <mergeCell ref="A6:I6"/>
    <mergeCell ref="L14:Q18"/>
    <mergeCell ref="C15:I15"/>
    <mergeCell ref="C22:I22"/>
    <mergeCell ref="C24:I24"/>
    <mergeCell ref="L6:Q12"/>
  </mergeCells>
  <phoneticPr fontI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68C9-131D-4DC6-B6CE-07BB7DC4C434}">
  <sheetPr>
    <tabColor rgb="FFFF0000"/>
  </sheetPr>
  <dimension ref="A1:O18"/>
  <sheetViews>
    <sheetView showGridLines="0" showRowColHeaders="0" view="pageBreakPreview" zoomScaleNormal="100" zoomScaleSheetLayoutView="100" workbookViewId="0">
      <pane ySplit="1" topLeftCell="A2" activePane="bottomLeft" state="frozen"/>
      <selection pane="bottomLeft" activeCell="I22" sqref="I22"/>
    </sheetView>
  </sheetViews>
  <sheetFormatPr defaultColWidth="9" defaultRowHeight="13.2" x14ac:dyDescent="0.2"/>
  <cols>
    <col min="1" max="14" width="9" style="7"/>
    <col min="15" max="15" width="12.77734375" style="7" customWidth="1"/>
    <col min="16" max="16384" width="9" style="7"/>
  </cols>
  <sheetData>
    <row r="1" spans="1:15" ht="15" hidden="1" customHeight="1" thickBot="1" x14ac:dyDescent="0.25">
      <c r="A1" s="192" t="s">
        <v>65</v>
      </c>
      <c r="B1" s="192"/>
      <c r="K1" s="193" t="s">
        <v>68</v>
      </c>
      <c r="L1" s="193"/>
    </row>
    <row r="2" spans="1:15" ht="45" customHeight="1" x14ac:dyDescent="0.2">
      <c r="A2" s="193"/>
      <c r="B2" s="193"/>
      <c r="E2" s="198" t="s">
        <v>220</v>
      </c>
      <c r="F2" s="198"/>
      <c r="G2" s="198"/>
      <c r="H2" s="198"/>
      <c r="I2" s="198"/>
      <c r="J2" s="201" t="s">
        <v>241</v>
      </c>
      <c r="K2" s="202"/>
      <c r="L2" s="202"/>
      <c r="M2" s="202"/>
      <c r="N2" s="202"/>
    </row>
    <row r="3" spans="1:15" ht="10.199999999999999" customHeight="1" x14ac:dyDescent="0.2"/>
    <row r="4" spans="1:15" ht="23.4" hidden="1" x14ac:dyDescent="0.2">
      <c r="A4" s="194" t="s">
        <v>225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5" ht="23.4" hidden="1" x14ac:dyDescent="0.2">
      <c r="A5" s="194" t="s">
        <v>219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1:15" ht="10.199999999999999" hidden="1" customHeight="1" x14ac:dyDescent="0.2"/>
    <row r="7" spans="1:15" ht="36" hidden="1" customHeight="1" x14ac:dyDescent="0.2">
      <c r="A7" s="199" t="s">
        <v>60</v>
      </c>
      <c r="B7" s="199"/>
      <c r="C7" s="195">
        <v>60</v>
      </c>
      <c r="D7" s="196"/>
      <c r="E7" s="184" t="s">
        <v>49</v>
      </c>
      <c r="F7" s="184"/>
      <c r="G7" s="197" t="s">
        <v>224</v>
      </c>
      <c r="H7" s="197"/>
      <c r="I7" s="197"/>
      <c r="J7" s="29" t="s">
        <v>58</v>
      </c>
      <c r="K7" s="200" t="s">
        <v>155</v>
      </c>
      <c r="L7" s="200"/>
    </row>
    <row r="8" spans="1:15" ht="10.199999999999999" customHeight="1" x14ac:dyDescent="0.2"/>
    <row r="9" spans="1:15" x14ac:dyDescent="0.2">
      <c r="A9" s="10"/>
      <c r="B9" s="189" t="s">
        <v>56</v>
      </c>
      <c r="C9" s="173"/>
      <c r="D9" s="173" t="s">
        <v>57</v>
      </c>
      <c r="E9" s="174"/>
      <c r="F9" s="190" t="s">
        <v>64</v>
      </c>
      <c r="G9" s="189" t="s">
        <v>56</v>
      </c>
      <c r="H9" s="173"/>
      <c r="I9" s="173" t="s">
        <v>57</v>
      </c>
      <c r="J9" s="174"/>
    </row>
    <row r="10" spans="1:15" ht="33" customHeight="1" x14ac:dyDescent="0.2">
      <c r="A10" s="30" t="s">
        <v>62</v>
      </c>
      <c r="B10" s="175" t="s">
        <v>143</v>
      </c>
      <c r="C10" s="171"/>
      <c r="D10" s="171" t="s">
        <v>142</v>
      </c>
      <c r="E10" s="172"/>
      <c r="F10" s="191"/>
      <c r="G10" s="175" t="s">
        <v>146</v>
      </c>
      <c r="H10" s="171"/>
      <c r="I10" s="171" t="s">
        <v>147</v>
      </c>
      <c r="J10" s="172"/>
    </row>
    <row r="11" spans="1:15" ht="33" customHeight="1" x14ac:dyDescent="0.2">
      <c r="A11" s="31" t="s">
        <v>63</v>
      </c>
      <c r="B11" s="179" t="s">
        <v>144</v>
      </c>
      <c r="C11" s="180"/>
      <c r="D11" s="180" t="s">
        <v>145</v>
      </c>
      <c r="E11" s="181"/>
      <c r="F11" s="23"/>
      <c r="G11" s="176" t="s">
        <v>89</v>
      </c>
      <c r="H11" s="177"/>
      <c r="I11" s="177"/>
      <c r="J11" s="177"/>
    </row>
    <row r="13" spans="1:15" ht="40.200000000000003" customHeight="1" x14ac:dyDescent="0.2">
      <c r="A13" s="9"/>
      <c r="B13" s="9" t="s">
        <v>55</v>
      </c>
      <c r="C13" s="32" t="s">
        <v>56</v>
      </c>
      <c r="D13" s="33" t="s">
        <v>57</v>
      </c>
      <c r="E13" s="8" t="s">
        <v>194</v>
      </c>
      <c r="F13" s="8" t="s">
        <v>200</v>
      </c>
      <c r="G13" s="8" t="s">
        <v>195</v>
      </c>
      <c r="H13" s="8" t="s">
        <v>91</v>
      </c>
      <c r="I13" s="168" t="s">
        <v>216</v>
      </c>
      <c r="J13" s="178"/>
      <c r="K13" s="178"/>
      <c r="L13" s="178"/>
      <c r="M13" s="168" t="s">
        <v>197</v>
      </c>
      <c r="N13" s="168"/>
      <c r="O13" s="34" t="s">
        <v>141</v>
      </c>
    </row>
    <row r="14" spans="1:15" ht="33" customHeight="1" x14ac:dyDescent="0.2">
      <c r="A14" s="31">
        <v>1</v>
      </c>
      <c r="B14" s="31">
        <v>1234</v>
      </c>
      <c r="C14" s="32" t="s">
        <v>148</v>
      </c>
      <c r="D14" s="33" t="s">
        <v>149</v>
      </c>
      <c r="E14" s="31" t="s">
        <v>201</v>
      </c>
      <c r="F14" s="31" t="s">
        <v>202</v>
      </c>
      <c r="G14" s="31"/>
      <c r="H14" s="31">
        <v>1</v>
      </c>
      <c r="I14" s="169" t="s">
        <v>226</v>
      </c>
      <c r="J14" s="169"/>
      <c r="K14" s="169"/>
      <c r="L14" s="169"/>
      <c r="M14" s="170" t="s">
        <v>238</v>
      </c>
      <c r="N14" s="170"/>
      <c r="O14" s="113" t="s">
        <v>10</v>
      </c>
    </row>
    <row r="15" spans="1:15" ht="33" customHeight="1" x14ac:dyDescent="0.2">
      <c r="A15" s="31">
        <v>2</v>
      </c>
      <c r="B15" s="31">
        <v>5678</v>
      </c>
      <c r="C15" s="32" t="s">
        <v>150</v>
      </c>
      <c r="D15" s="33" t="s">
        <v>151</v>
      </c>
      <c r="E15" s="31" t="s">
        <v>204</v>
      </c>
      <c r="F15" s="31" t="s">
        <v>205</v>
      </c>
      <c r="G15" s="31"/>
      <c r="H15" s="31">
        <v>3</v>
      </c>
      <c r="I15" s="185" t="s">
        <v>227</v>
      </c>
      <c r="J15" s="185"/>
      <c r="K15" s="185"/>
      <c r="L15" s="185"/>
      <c r="M15" s="186" t="s">
        <v>237</v>
      </c>
      <c r="N15" s="186"/>
      <c r="O15" s="107" t="s">
        <v>239</v>
      </c>
    </row>
    <row r="16" spans="1:15" ht="33" customHeight="1" x14ac:dyDescent="0.2">
      <c r="A16" s="31">
        <v>3</v>
      </c>
      <c r="B16" s="31">
        <v>2345</v>
      </c>
      <c r="C16" s="32" t="s">
        <v>152</v>
      </c>
      <c r="D16" s="33" t="s">
        <v>153</v>
      </c>
      <c r="E16" s="31" t="s">
        <v>206</v>
      </c>
      <c r="F16" s="31" t="s">
        <v>207</v>
      </c>
      <c r="G16" s="108" t="s">
        <v>203</v>
      </c>
      <c r="H16" s="31" t="s">
        <v>154</v>
      </c>
      <c r="I16" s="187" t="s">
        <v>243</v>
      </c>
      <c r="J16" s="187"/>
      <c r="K16" s="187"/>
      <c r="L16" s="187"/>
      <c r="M16" s="188" t="s">
        <v>236</v>
      </c>
      <c r="N16" s="188"/>
      <c r="O16" s="109" t="s">
        <v>240</v>
      </c>
    </row>
    <row r="17" spans="1:15" ht="33" customHeight="1" x14ac:dyDescent="0.2">
      <c r="A17" s="31">
        <v>4</v>
      </c>
      <c r="B17" s="121"/>
      <c r="C17" s="32" t="s">
        <v>156</v>
      </c>
      <c r="D17" s="33" t="s">
        <v>210</v>
      </c>
      <c r="E17" s="31" t="s">
        <v>208</v>
      </c>
      <c r="F17" s="31" t="s">
        <v>209</v>
      </c>
      <c r="G17" s="31"/>
      <c r="H17" s="31"/>
      <c r="I17" s="183" t="s">
        <v>157</v>
      </c>
      <c r="J17" s="183"/>
      <c r="K17" s="183"/>
      <c r="L17" s="183"/>
      <c r="M17" s="184" t="s">
        <v>235</v>
      </c>
      <c r="N17" s="184"/>
      <c r="O17" s="113" t="s">
        <v>10</v>
      </c>
    </row>
    <row r="18" spans="1:15" ht="30" customHeight="1" x14ac:dyDescent="0.2">
      <c r="A18" s="182" t="s">
        <v>244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</row>
  </sheetData>
  <sheetProtection sheet="1" objects="1" scenarios="1" selectLockedCells="1"/>
  <mergeCells count="35">
    <mergeCell ref="K1:L1"/>
    <mergeCell ref="A2:B2"/>
    <mergeCell ref="A5:L5"/>
    <mergeCell ref="D10:E10"/>
    <mergeCell ref="G10:H10"/>
    <mergeCell ref="C7:D7"/>
    <mergeCell ref="E7:F7"/>
    <mergeCell ref="G7:I7"/>
    <mergeCell ref="E2:I2"/>
    <mergeCell ref="A7:B7"/>
    <mergeCell ref="K7:L7"/>
    <mergeCell ref="A4:L4"/>
    <mergeCell ref="J2:N2"/>
    <mergeCell ref="B9:C9"/>
    <mergeCell ref="D9:E9"/>
    <mergeCell ref="F9:F10"/>
    <mergeCell ref="G9:H9"/>
    <mergeCell ref="A1:B1"/>
    <mergeCell ref="A18:L18"/>
    <mergeCell ref="I17:L17"/>
    <mergeCell ref="M17:N17"/>
    <mergeCell ref="I15:L15"/>
    <mergeCell ref="M15:N15"/>
    <mergeCell ref="I16:L16"/>
    <mergeCell ref="M16:N16"/>
    <mergeCell ref="B10:C10"/>
    <mergeCell ref="G11:J11"/>
    <mergeCell ref="I13:L13"/>
    <mergeCell ref="B11:C11"/>
    <mergeCell ref="D11:E11"/>
    <mergeCell ref="M13:N13"/>
    <mergeCell ref="I14:L14"/>
    <mergeCell ref="M14:N14"/>
    <mergeCell ref="I10:J10"/>
    <mergeCell ref="I9:J9"/>
  </mergeCells>
  <phoneticPr fontId="1"/>
  <conditionalFormatting sqref="C7:D7 G10:J10 B10:E11 H14:O16 B14:D17 I17:O17">
    <cfRule type="expression" dxfId="5" priority="2" stopIfTrue="1">
      <formula>IF(B7="",TRUE,FALSE)</formula>
    </cfRule>
  </conditionalFormatting>
  <conditionalFormatting sqref="E14:F14 E15:G16 E17:F17">
    <cfRule type="expression" dxfId="4" priority="1" stopIfTrue="1">
      <formula>IF(E14="",TRUE,FALSE)</formula>
    </cfRule>
  </conditionalFormatting>
  <dataValidations count="3">
    <dataValidation type="list" allowBlank="1" showInputMessage="1" showErrorMessage="1" sqref="C7:D7 H14:H17" xr:uid="{21BDA4F6-3364-4C73-A0C8-0049024B3EDD}">
      <formula1>#REF!</formula1>
    </dataValidation>
    <dataValidation imeMode="hiragana" allowBlank="1" showInputMessage="1" showErrorMessage="1" sqref="G10:J11 B10:E11 C14:D17 I14:N17" xr:uid="{211D2A9D-9CB7-4B67-B5B7-B0FCC433958D}"/>
    <dataValidation imeMode="off" allowBlank="1" showInputMessage="1" showErrorMessage="1" sqref="B14:B17" xr:uid="{651BB8E0-4FB5-46B4-B14E-79808C045CD8}"/>
  </dataValidations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6BC3-C889-4260-850E-256C6ABD57CC}">
  <sheetPr>
    <tabColor indexed="15"/>
  </sheetPr>
  <dimension ref="A1:O127"/>
  <sheetViews>
    <sheetView showGridLines="0" showRowColHeaders="0" view="pageBreakPreview" zoomScaleNormal="100" workbookViewId="0">
      <pane ySplit="1" topLeftCell="A2" activePane="bottomLeft" state="frozen"/>
      <selection pane="bottomLeft" activeCell="C9" sqref="C9:D9"/>
    </sheetView>
  </sheetViews>
  <sheetFormatPr defaultColWidth="9" defaultRowHeight="13.2" x14ac:dyDescent="0.2"/>
  <cols>
    <col min="1" max="1" width="6.6640625" style="7" customWidth="1"/>
    <col min="2" max="2" width="9" style="7"/>
    <col min="3" max="4" width="10.6640625" style="7" customWidth="1"/>
    <col min="5" max="6" width="9" style="7"/>
    <col min="7" max="8" width="7.6640625" style="7" customWidth="1"/>
    <col min="9" max="16384" width="9" style="7"/>
  </cols>
  <sheetData>
    <row r="1" spans="1:14" ht="50.1" customHeight="1" x14ac:dyDescent="0.2">
      <c r="A1" s="225" t="s">
        <v>90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15" customHeight="1" x14ac:dyDescent="0.2">
      <c r="A2" s="192" t="s">
        <v>65</v>
      </c>
      <c r="B2" s="192"/>
      <c r="M2" s="193" t="s">
        <v>68</v>
      </c>
      <c r="N2" s="193"/>
    </row>
    <row r="3" spans="1:14" ht="15" customHeight="1" x14ac:dyDescent="0.2">
      <c r="A3" s="215" t="s">
        <v>48</v>
      </c>
      <c r="B3" s="215"/>
    </row>
    <row r="4" spans="1:14" ht="45" customHeight="1" x14ac:dyDescent="0.2">
      <c r="A4" s="184"/>
      <c r="B4" s="184"/>
    </row>
    <row r="5" spans="1:14" ht="10.199999999999999" customHeight="1" x14ac:dyDescent="0.2"/>
    <row r="6" spans="1:14" ht="23.4" x14ac:dyDescent="0.2">
      <c r="A6" s="194" t="s">
        <v>261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33"/>
      <c r="N6" s="133"/>
    </row>
    <row r="7" spans="1:14" ht="23.4" x14ac:dyDescent="0.2">
      <c r="A7" s="194" t="s">
        <v>219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33"/>
      <c r="N7" s="133"/>
    </row>
    <row r="8" spans="1:14" ht="10.199999999999999" customHeight="1" x14ac:dyDescent="0.2"/>
    <row r="9" spans="1:14" ht="36" customHeight="1" x14ac:dyDescent="0.2">
      <c r="A9" s="214" t="s">
        <v>60</v>
      </c>
      <c r="B9" s="214"/>
      <c r="C9" s="231"/>
      <c r="D9" s="213"/>
      <c r="E9" s="227" t="s">
        <v>49</v>
      </c>
      <c r="F9" s="227"/>
      <c r="G9" s="228" t="str">
        <f>IF(ISERROR(VLOOKUP(C9,code,2,FALSE))=TRUE,"",VLOOKUP(C9,code,2,FALSE))</f>
        <v/>
      </c>
      <c r="H9" s="229"/>
      <c r="I9" s="230"/>
      <c r="J9" s="106" t="s">
        <v>58</v>
      </c>
      <c r="K9" s="200" t="str">
        <f>IF(ISERROR(VLOOKUP(C9,code,4,FALSE))=TRUE,"",VLOOKUP(C9,code,4,FALSE))</f>
        <v/>
      </c>
      <c r="L9" s="200"/>
    </row>
    <row r="10" spans="1:14" ht="13.2" customHeight="1" x14ac:dyDescent="0.2">
      <c r="A10" s="205" t="s">
        <v>59</v>
      </c>
      <c r="B10" s="236" t="s">
        <v>229</v>
      </c>
      <c r="C10" s="238"/>
      <c r="D10" s="238"/>
      <c r="E10" s="237"/>
      <c r="F10" s="106"/>
      <c r="G10" s="217" t="s">
        <v>73</v>
      </c>
      <c r="H10" s="217"/>
      <c r="I10" s="217"/>
      <c r="J10" s="217" t="s">
        <v>66</v>
      </c>
      <c r="K10" s="217"/>
      <c r="L10" s="217"/>
    </row>
    <row r="11" spans="1:14" ht="33" customHeight="1" x14ac:dyDescent="0.2">
      <c r="A11" s="206"/>
      <c r="B11" s="220"/>
      <c r="C11" s="221"/>
      <c r="D11" s="210"/>
      <c r="E11" s="211"/>
      <c r="F11" s="114"/>
      <c r="G11" s="216"/>
      <c r="H11" s="216"/>
      <c r="I11" s="216"/>
      <c r="J11" s="216"/>
      <c r="K11" s="216"/>
      <c r="L11" s="216"/>
    </row>
    <row r="12" spans="1:14" ht="33" customHeight="1" x14ac:dyDescent="0.2">
      <c r="A12" s="102" t="s">
        <v>61</v>
      </c>
      <c r="B12" s="239"/>
      <c r="C12" s="240"/>
      <c r="D12" s="240"/>
      <c r="E12" s="240"/>
      <c r="F12" s="240"/>
      <c r="G12" s="240"/>
      <c r="H12" s="240"/>
      <c r="I12" s="240"/>
      <c r="J12" s="240"/>
      <c r="K12" s="240"/>
      <c r="L12" s="241"/>
    </row>
    <row r="13" spans="1:14" ht="10.199999999999999" customHeight="1" x14ac:dyDescent="0.2">
      <c r="A13" s="103"/>
    </row>
    <row r="14" spans="1:14" ht="13.2" customHeight="1" x14ac:dyDescent="0.2">
      <c r="A14" s="104"/>
      <c r="B14" s="222" t="s">
        <v>229</v>
      </c>
      <c r="C14" s="223"/>
      <c r="D14" s="223"/>
      <c r="E14" s="224"/>
      <c r="F14" s="236" t="s">
        <v>231</v>
      </c>
      <c r="G14" s="237"/>
      <c r="H14" s="205" t="s">
        <v>245</v>
      </c>
      <c r="I14" s="222" t="s">
        <v>229</v>
      </c>
      <c r="J14" s="223"/>
      <c r="K14" s="223"/>
      <c r="L14" s="224"/>
    </row>
    <row r="15" spans="1:14" ht="33" customHeight="1" x14ac:dyDescent="0.2">
      <c r="A15" s="105" t="s">
        <v>62</v>
      </c>
      <c r="B15" s="220"/>
      <c r="C15" s="221"/>
      <c r="D15" s="210"/>
      <c r="E15" s="211"/>
      <c r="F15" s="122"/>
      <c r="G15" s="123"/>
      <c r="H15" s="206"/>
      <c r="I15" s="220"/>
      <c r="J15" s="221"/>
      <c r="K15" s="221"/>
      <c r="L15" s="242"/>
    </row>
    <row r="16" spans="1:14" ht="33" customHeight="1" x14ac:dyDescent="0.2">
      <c r="A16" s="118" t="s">
        <v>63</v>
      </c>
      <c r="B16" s="218"/>
      <c r="C16" s="219"/>
      <c r="D16" s="212"/>
      <c r="E16" s="213"/>
      <c r="F16" s="124"/>
      <c r="G16" s="125"/>
      <c r="H16" s="23"/>
      <c r="I16" s="207" t="s">
        <v>266</v>
      </c>
      <c r="J16" s="208"/>
      <c r="K16" s="208"/>
      <c r="L16" s="208"/>
    </row>
    <row r="18" spans="1:15" ht="40.200000000000003" customHeight="1" x14ac:dyDescent="0.2">
      <c r="A18" s="9"/>
      <c r="B18" s="119" t="s">
        <v>55</v>
      </c>
      <c r="C18" s="232" t="s">
        <v>229</v>
      </c>
      <c r="D18" s="233"/>
      <c r="E18" s="234" t="s">
        <v>230</v>
      </c>
      <c r="F18" s="235"/>
      <c r="G18" s="120" t="s">
        <v>195</v>
      </c>
      <c r="H18" s="8" t="s">
        <v>228</v>
      </c>
      <c r="I18" s="168" t="s">
        <v>216</v>
      </c>
      <c r="J18" s="178"/>
      <c r="K18" s="178"/>
      <c r="L18" s="178"/>
      <c r="M18" s="168" t="s">
        <v>197</v>
      </c>
      <c r="N18" s="168"/>
      <c r="O18" s="117" t="s">
        <v>198</v>
      </c>
    </row>
    <row r="19" spans="1:15" ht="40.200000000000003" customHeight="1" x14ac:dyDescent="0.2">
      <c r="A19" s="41">
        <v>1</v>
      </c>
      <c r="B19" s="37"/>
      <c r="C19" s="38"/>
      <c r="D19" s="39"/>
      <c r="E19" s="126"/>
      <c r="F19" s="126"/>
      <c r="G19" s="40"/>
      <c r="H19" s="37"/>
      <c r="I19" s="209"/>
      <c r="J19" s="209"/>
      <c r="K19" s="209"/>
      <c r="L19" s="209"/>
      <c r="M19" s="204"/>
      <c r="N19" s="204"/>
      <c r="O19" s="13"/>
    </row>
    <row r="20" spans="1:15" ht="40.200000000000003" customHeight="1" x14ac:dyDescent="0.2">
      <c r="A20" s="41">
        <v>2</v>
      </c>
      <c r="B20" s="37"/>
      <c r="C20" s="38"/>
      <c r="D20" s="39"/>
      <c r="E20" s="126"/>
      <c r="F20" s="126"/>
      <c r="G20" s="40"/>
      <c r="H20" s="37"/>
      <c r="I20" s="209"/>
      <c r="J20" s="209"/>
      <c r="K20" s="209"/>
      <c r="L20" s="209"/>
      <c r="M20" s="204"/>
      <c r="N20" s="204"/>
      <c r="O20" s="13"/>
    </row>
    <row r="21" spans="1:15" ht="40.200000000000003" customHeight="1" x14ac:dyDescent="0.2">
      <c r="A21" s="41">
        <v>3</v>
      </c>
      <c r="B21" s="37"/>
      <c r="C21" s="38"/>
      <c r="D21" s="39"/>
      <c r="E21" s="126"/>
      <c r="F21" s="126"/>
      <c r="G21" s="40"/>
      <c r="H21" s="37"/>
      <c r="I21" s="209"/>
      <c r="J21" s="209"/>
      <c r="K21" s="209"/>
      <c r="L21" s="209"/>
      <c r="M21" s="204"/>
      <c r="N21" s="204"/>
      <c r="O21" s="13"/>
    </row>
    <row r="22" spans="1:15" ht="40.200000000000003" customHeight="1" x14ac:dyDescent="0.2">
      <c r="A22" s="41">
        <v>4</v>
      </c>
      <c r="B22" s="37"/>
      <c r="C22" s="38"/>
      <c r="D22" s="39"/>
      <c r="E22" s="126"/>
      <c r="F22" s="126"/>
      <c r="G22" s="40"/>
      <c r="H22" s="37"/>
      <c r="I22" s="209"/>
      <c r="J22" s="209"/>
      <c r="K22" s="209"/>
      <c r="L22" s="209"/>
      <c r="M22" s="204"/>
      <c r="N22" s="204"/>
      <c r="O22" s="13"/>
    </row>
    <row r="23" spans="1:15" ht="40.200000000000003" customHeight="1" x14ac:dyDescent="0.2">
      <c r="A23" s="41">
        <v>5</v>
      </c>
      <c r="B23" s="37"/>
      <c r="C23" s="38"/>
      <c r="D23" s="39"/>
      <c r="E23" s="126"/>
      <c r="F23" s="126"/>
      <c r="G23" s="40"/>
      <c r="H23" s="37"/>
      <c r="I23" s="209"/>
      <c r="J23" s="209"/>
      <c r="K23" s="209"/>
      <c r="L23" s="209"/>
      <c r="M23" s="204"/>
      <c r="N23" s="204"/>
      <c r="O23" s="13"/>
    </row>
    <row r="24" spans="1:15" ht="40.200000000000003" customHeight="1" x14ac:dyDescent="0.2">
      <c r="A24" s="41">
        <v>6</v>
      </c>
      <c r="B24" s="37"/>
      <c r="C24" s="38"/>
      <c r="D24" s="39"/>
      <c r="E24" s="126"/>
      <c r="F24" s="126"/>
      <c r="G24" s="40"/>
      <c r="H24" s="37"/>
      <c r="I24" s="209"/>
      <c r="J24" s="209"/>
      <c r="K24" s="209"/>
      <c r="L24" s="209"/>
      <c r="M24" s="204"/>
      <c r="N24" s="204"/>
      <c r="O24" s="13"/>
    </row>
    <row r="25" spans="1:15" ht="40.200000000000003" customHeight="1" x14ac:dyDescent="0.2">
      <c r="A25" s="41">
        <v>7</v>
      </c>
      <c r="B25" s="37"/>
      <c r="C25" s="38"/>
      <c r="D25" s="39"/>
      <c r="E25" s="126"/>
      <c r="F25" s="126"/>
      <c r="G25" s="40"/>
      <c r="H25" s="37"/>
      <c r="I25" s="209"/>
      <c r="J25" s="209"/>
      <c r="K25" s="209"/>
      <c r="L25" s="209"/>
      <c r="M25" s="204"/>
      <c r="N25" s="204"/>
      <c r="O25" s="13"/>
    </row>
    <row r="26" spans="1:15" ht="40.200000000000003" customHeight="1" x14ac:dyDescent="0.2">
      <c r="A26" s="41">
        <v>8</v>
      </c>
      <c r="B26" s="37"/>
      <c r="C26" s="38"/>
      <c r="D26" s="39"/>
      <c r="E26" s="126"/>
      <c r="F26" s="126"/>
      <c r="G26" s="40"/>
      <c r="H26" s="37"/>
      <c r="I26" s="209"/>
      <c r="J26" s="209"/>
      <c r="K26" s="209"/>
      <c r="L26" s="209"/>
      <c r="M26" s="204"/>
      <c r="N26" s="204"/>
      <c r="O26" s="13"/>
    </row>
    <row r="27" spans="1:15" ht="40.200000000000003" customHeight="1" x14ac:dyDescent="0.2">
      <c r="A27" s="41">
        <v>9</v>
      </c>
      <c r="B27" s="37"/>
      <c r="C27" s="38"/>
      <c r="D27" s="39"/>
      <c r="E27" s="126"/>
      <c r="F27" s="126"/>
      <c r="G27" s="40"/>
      <c r="H27" s="37"/>
      <c r="I27" s="209"/>
      <c r="J27" s="209"/>
      <c r="K27" s="209"/>
      <c r="L27" s="209"/>
      <c r="M27" s="204"/>
      <c r="N27" s="204"/>
      <c r="O27" s="13"/>
    </row>
    <row r="28" spans="1:15" ht="40.200000000000003" customHeight="1" x14ac:dyDescent="0.2">
      <c r="A28" s="41">
        <v>10</v>
      </c>
      <c r="B28" s="37"/>
      <c r="C28" s="38"/>
      <c r="D28" s="39"/>
      <c r="E28" s="126"/>
      <c r="F28" s="126"/>
      <c r="G28" s="40"/>
      <c r="H28" s="37"/>
      <c r="I28" s="209"/>
      <c r="J28" s="209"/>
      <c r="K28" s="209"/>
      <c r="L28" s="209"/>
      <c r="M28" s="204"/>
      <c r="N28" s="204"/>
      <c r="O28" s="13"/>
    </row>
    <row r="29" spans="1:15" ht="40.200000000000003" customHeight="1" x14ac:dyDescent="0.2">
      <c r="A29" s="31" t="s">
        <v>51</v>
      </c>
      <c r="B29" s="37"/>
      <c r="C29" s="38"/>
      <c r="D29" s="39"/>
      <c r="E29" s="126"/>
      <c r="F29" s="126"/>
      <c r="G29" s="40"/>
      <c r="H29" s="37"/>
      <c r="I29" s="209"/>
      <c r="J29" s="209"/>
      <c r="K29" s="209"/>
      <c r="L29" s="209"/>
      <c r="M29" s="204"/>
      <c r="N29" s="204"/>
      <c r="O29" s="13"/>
    </row>
    <row r="30" spans="1:15" ht="40.200000000000003" customHeight="1" x14ac:dyDescent="0.2">
      <c r="A30" s="31" t="s">
        <v>52</v>
      </c>
      <c r="B30" s="37"/>
      <c r="C30" s="38"/>
      <c r="D30" s="39"/>
      <c r="E30" s="126"/>
      <c r="F30" s="126"/>
      <c r="G30" s="40"/>
      <c r="H30" s="37"/>
      <c r="I30" s="209"/>
      <c r="J30" s="209"/>
      <c r="K30" s="209"/>
      <c r="L30" s="209"/>
      <c r="M30" s="204"/>
      <c r="N30" s="204"/>
      <c r="O30" s="13"/>
    </row>
    <row r="31" spans="1:15" ht="40.200000000000003" customHeight="1" x14ac:dyDescent="0.2">
      <c r="A31" s="31" t="s">
        <v>53</v>
      </c>
      <c r="B31" s="37"/>
      <c r="C31" s="38"/>
      <c r="D31" s="39"/>
      <c r="E31" s="126"/>
      <c r="F31" s="126"/>
      <c r="G31" s="40"/>
      <c r="H31" s="37"/>
      <c r="I31" s="209"/>
      <c r="J31" s="209"/>
      <c r="K31" s="209"/>
      <c r="L31" s="209"/>
      <c r="M31" s="204"/>
      <c r="N31" s="204"/>
      <c r="O31" s="13"/>
    </row>
    <row r="32" spans="1:15" ht="40.200000000000003" customHeight="1" x14ac:dyDescent="0.2">
      <c r="A32" s="31" t="s">
        <v>54</v>
      </c>
      <c r="B32" s="37"/>
      <c r="C32" s="38"/>
      <c r="D32" s="39"/>
      <c r="E32" s="126"/>
      <c r="F32" s="126"/>
      <c r="G32" s="40"/>
      <c r="H32" s="37"/>
      <c r="I32" s="209"/>
      <c r="J32" s="209"/>
      <c r="K32" s="209"/>
      <c r="L32" s="209"/>
      <c r="M32" s="204"/>
      <c r="N32" s="204"/>
      <c r="O32" s="13"/>
    </row>
    <row r="33" spans="1:15" ht="40.200000000000003" customHeight="1" x14ac:dyDescent="0.2">
      <c r="A33" s="31" t="s">
        <v>88</v>
      </c>
      <c r="B33" s="37"/>
      <c r="C33" s="38"/>
      <c r="D33" s="39"/>
      <c r="E33" s="126"/>
      <c r="F33" s="126"/>
      <c r="G33" s="40"/>
      <c r="H33" s="37"/>
      <c r="I33" s="203"/>
      <c r="J33" s="203"/>
      <c r="K33" s="203"/>
      <c r="L33" s="203"/>
      <c r="M33" s="204"/>
      <c r="N33" s="204"/>
      <c r="O33" s="13"/>
    </row>
    <row r="34" spans="1:15" ht="30" customHeight="1" x14ac:dyDescent="0.2">
      <c r="A34" s="182" t="s">
        <v>263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</row>
    <row r="35" spans="1:15" hidden="1" x14ac:dyDescent="0.2">
      <c r="B35" s="11">
        <v>50</v>
      </c>
      <c r="C35" s="4" t="s">
        <v>2</v>
      </c>
      <c r="G35" s="7">
        <v>1</v>
      </c>
    </row>
    <row r="36" spans="1:15" hidden="1" x14ac:dyDescent="0.2">
      <c r="B36" s="11">
        <v>51</v>
      </c>
      <c r="C36" s="4" t="s">
        <v>3</v>
      </c>
      <c r="G36" s="7">
        <v>2</v>
      </c>
    </row>
    <row r="37" spans="1:15" hidden="1" x14ac:dyDescent="0.2">
      <c r="B37" s="11">
        <v>52</v>
      </c>
      <c r="C37" s="4" t="s">
        <v>44</v>
      </c>
      <c r="G37" s="7">
        <v>3</v>
      </c>
    </row>
    <row r="38" spans="1:15" hidden="1" x14ac:dyDescent="0.2">
      <c r="B38" s="11">
        <v>53</v>
      </c>
      <c r="C38" s="4" t="s">
        <v>4</v>
      </c>
      <c r="G38" s="7">
        <v>4</v>
      </c>
    </row>
    <row r="39" spans="1:15" hidden="1" x14ac:dyDescent="0.2">
      <c r="B39" s="11">
        <v>54</v>
      </c>
      <c r="C39" s="4" t="s">
        <v>5</v>
      </c>
      <c r="G39" s="7" t="s">
        <v>69</v>
      </c>
    </row>
    <row r="40" spans="1:15" hidden="1" x14ac:dyDescent="0.2">
      <c r="B40" s="11">
        <v>55</v>
      </c>
      <c r="C40" s="4" t="s">
        <v>6</v>
      </c>
      <c r="G40" s="7" t="s">
        <v>70</v>
      </c>
    </row>
    <row r="41" spans="1:15" hidden="1" x14ac:dyDescent="0.2">
      <c r="B41" s="11">
        <v>56</v>
      </c>
      <c r="C41" s="4" t="s">
        <v>7</v>
      </c>
      <c r="G41" s="7" t="s">
        <v>71</v>
      </c>
    </row>
    <row r="42" spans="1:15" hidden="1" x14ac:dyDescent="0.2">
      <c r="B42" s="11">
        <v>58</v>
      </c>
      <c r="C42" s="4" t="s">
        <v>8</v>
      </c>
      <c r="G42" s="7" t="s">
        <v>72</v>
      </c>
    </row>
    <row r="43" spans="1:15" hidden="1" x14ac:dyDescent="0.2">
      <c r="B43" s="11">
        <v>59</v>
      </c>
      <c r="C43" s="4" t="s">
        <v>9</v>
      </c>
      <c r="G43" s="7" t="s">
        <v>196</v>
      </c>
    </row>
    <row r="44" spans="1:15" hidden="1" x14ac:dyDescent="0.2">
      <c r="B44" s="11">
        <v>60</v>
      </c>
      <c r="C44" s="4" t="s">
        <v>10</v>
      </c>
    </row>
    <row r="45" spans="1:15" hidden="1" x14ac:dyDescent="0.2">
      <c r="B45" s="11">
        <v>61</v>
      </c>
      <c r="C45" s="4" t="s">
        <v>11</v>
      </c>
    </row>
    <row r="46" spans="1:15" hidden="1" x14ac:dyDescent="0.2">
      <c r="B46" s="11">
        <v>62</v>
      </c>
      <c r="C46" s="4" t="s">
        <v>12</v>
      </c>
    </row>
    <row r="47" spans="1:15" hidden="1" x14ac:dyDescent="0.2">
      <c r="B47" s="11">
        <v>64</v>
      </c>
      <c r="C47" s="4" t="s">
        <v>41</v>
      </c>
    </row>
    <row r="48" spans="1:15" hidden="1" x14ac:dyDescent="0.2">
      <c r="B48" s="11">
        <v>65</v>
      </c>
      <c r="C48" s="4" t="s">
        <v>13</v>
      </c>
    </row>
    <row r="49" spans="2:3" hidden="1" x14ac:dyDescent="0.2">
      <c r="B49" s="11">
        <v>66</v>
      </c>
      <c r="C49" s="4" t="s">
        <v>14</v>
      </c>
    </row>
    <row r="50" spans="2:3" hidden="1" x14ac:dyDescent="0.2">
      <c r="B50" s="11">
        <v>67</v>
      </c>
      <c r="C50" s="4" t="s">
        <v>15</v>
      </c>
    </row>
    <row r="51" spans="2:3" hidden="1" x14ac:dyDescent="0.2">
      <c r="B51" s="11">
        <v>68</v>
      </c>
      <c r="C51" s="4" t="s">
        <v>45</v>
      </c>
    </row>
    <row r="52" spans="2:3" hidden="1" x14ac:dyDescent="0.2">
      <c r="B52" s="11">
        <v>69</v>
      </c>
      <c r="C52" s="4" t="s">
        <v>16</v>
      </c>
    </row>
    <row r="53" spans="2:3" hidden="1" x14ac:dyDescent="0.2">
      <c r="B53" s="11">
        <v>71</v>
      </c>
      <c r="C53" s="4" t="s">
        <v>17</v>
      </c>
    </row>
    <row r="54" spans="2:3" hidden="1" x14ac:dyDescent="0.2">
      <c r="B54" s="11">
        <v>72</v>
      </c>
      <c r="C54" s="4" t="s">
        <v>18</v>
      </c>
    </row>
    <row r="55" spans="2:3" hidden="1" x14ac:dyDescent="0.2">
      <c r="B55" s="11">
        <v>73</v>
      </c>
      <c r="C55" s="4" t="s">
        <v>43</v>
      </c>
    </row>
    <row r="56" spans="2:3" hidden="1" x14ac:dyDescent="0.2">
      <c r="B56" s="11">
        <v>74</v>
      </c>
      <c r="C56" s="4" t="s">
        <v>19</v>
      </c>
    </row>
    <row r="57" spans="2:3" hidden="1" x14ac:dyDescent="0.2">
      <c r="B57" s="11">
        <v>75</v>
      </c>
      <c r="C57" s="4" t="s">
        <v>20</v>
      </c>
    </row>
    <row r="58" spans="2:3" hidden="1" x14ac:dyDescent="0.2">
      <c r="B58" s="11">
        <v>76</v>
      </c>
      <c r="C58" s="4" t="s">
        <v>21</v>
      </c>
    </row>
    <row r="59" spans="2:3" hidden="1" x14ac:dyDescent="0.2">
      <c r="B59" s="11">
        <v>77</v>
      </c>
      <c r="C59" s="4" t="s">
        <v>22</v>
      </c>
    </row>
    <row r="60" spans="2:3" hidden="1" x14ac:dyDescent="0.2">
      <c r="B60" s="11">
        <v>78</v>
      </c>
      <c r="C60" s="4" t="s">
        <v>23</v>
      </c>
    </row>
    <row r="61" spans="2:3" hidden="1" x14ac:dyDescent="0.2">
      <c r="B61" s="11">
        <v>79</v>
      </c>
      <c r="C61" s="4" t="s">
        <v>24</v>
      </c>
    </row>
    <row r="62" spans="2:3" ht="26.4" hidden="1" x14ac:dyDescent="0.2">
      <c r="B62" s="11">
        <v>80</v>
      </c>
      <c r="C62" s="4" t="s">
        <v>222</v>
      </c>
    </row>
    <row r="63" spans="2:3" hidden="1" x14ac:dyDescent="0.2">
      <c r="B63" s="11">
        <v>81</v>
      </c>
      <c r="C63" s="4" t="s">
        <v>25</v>
      </c>
    </row>
    <row r="64" spans="2:3" hidden="1" x14ac:dyDescent="0.2">
      <c r="B64" s="11">
        <v>82</v>
      </c>
      <c r="C64" s="4" t="s">
        <v>26</v>
      </c>
    </row>
    <row r="65" spans="2:3" hidden="1" x14ac:dyDescent="0.2">
      <c r="B65" s="11">
        <v>85</v>
      </c>
      <c r="C65" s="4" t="s">
        <v>42</v>
      </c>
    </row>
    <row r="66" spans="2:3" hidden="1" x14ac:dyDescent="0.2">
      <c r="B66" s="11">
        <v>86</v>
      </c>
      <c r="C66" s="4" t="s">
        <v>27</v>
      </c>
    </row>
    <row r="67" spans="2:3" hidden="1" x14ac:dyDescent="0.2">
      <c r="B67" s="11">
        <v>87</v>
      </c>
      <c r="C67" s="4" t="s">
        <v>28</v>
      </c>
    </row>
    <row r="68" spans="2:3" hidden="1" x14ac:dyDescent="0.2">
      <c r="B68" s="11">
        <v>88</v>
      </c>
      <c r="C68" s="4" t="s">
        <v>29</v>
      </c>
    </row>
    <row r="69" spans="2:3" hidden="1" x14ac:dyDescent="0.2">
      <c r="B69" s="11">
        <v>89</v>
      </c>
      <c r="C69" s="4" t="s">
        <v>30</v>
      </c>
    </row>
    <row r="70" spans="2:3" ht="26.4" hidden="1" x14ac:dyDescent="0.2">
      <c r="B70" s="11">
        <v>90</v>
      </c>
      <c r="C70" s="4" t="s">
        <v>31</v>
      </c>
    </row>
    <row r="71" spans="2:3" hidden="1" x14ac:dyDescent="0.2">
      <c r="B71" s="11">
        <v>91</v>
      </c>
      <c r="C71" s="4" t="s">
        <v>32</v>
      </c>
    </row>
    <row r="72" spans="2:3" hidden="1" x14ac:dyDescent="0.2">
      <c r="B72" s="11">
        <v>92</v>
      </c>
      <c r="C72" s="4" t="s">
        <v>33</v>
      </c>
    </row>
    <row r="73" spans="2:3" hidden="1" x14ac:dyDescent="0.2">
      <c r="B73" s="11">
        <v>93</v>
      </c>
      <c r="C73" s="4" t="s">
        <v>34</v>
      </c>
    </row>
    <row r="74" spans="2:3" hidden="1" x14ac:dyDescent="0.2">
      <c r="B74" s="11">
        <v>94</v>
      </c>
      <c r="C74" s="4" t="s">
        <v>35</v>
      </c>
    </row>
    <row r="75" spans="2:3" hidden="1" x14ac:dyDescent="0.2">
      <c r="B75" s="11">
        <v>95</v>
      </c>
      <c r="C75" s="4" t="s">
        <v>36</v>
      </c>
    </row>
    <row r="76" spans="2:3" hidden="1" x14ac:dyDescent="0.2">
      <c r="B76" s="11">
        <v>96</v>
      </c>
      <c r="C76" s="4" t="s">
        <v>37</v>
      </c>
    </row>
    <row r="77" spans="2:3" hidden="1" x14ac:dyDescent="0.2">
      <c r="B77" s="11">
        <v>97</v>
      </c>
      <c r="C77" s="4" t="s">
        <v>38</v>
      </c>
    </row>
    <row r="78" spans="2:3" hidden="1" x14ac:dyDescent="0.2">
      <c r="B78" s="11">
        <v>98</v>
      </c>
      <c r="C78" s="4" t="s">
        <v>39</v>
      </c>
    </row>
    <row r="79" spans="2:3" hidden="1" x14ac:dyDescent="0.2">
      <c r="B79" s="11">
        <v>99</v>
      </c>
      <c r="C79" s="4" t="s">
        <v>40</v>
      </c>
    </row>
    <row r="80" spans="2:3" ht="26.4" hidden="1" x14ac:dyDescent="0.2">
      <c r="B80" s="11"/>
      <c r="C80" s="4" t="s">
        <v>140</v>
      </c>
    </row>
    <row r="81" spans="2:3" hidden="1" x14ac:dyDescent="0.2">
      <c r="B81" s="11">
        <v>1</v>
      </c>
      <c r="C81" s="4" t="s">
        <v>137</v>
      </c>
    </row>
    <row r="82" spans="2:3" hidden="1" x14ac:dyDescent="0.2">
      <c r="B82" s="11">
        <v>2</v>
      </c>
      <c r="C82" s="4" t="s">
        <v>93</v>
      </c>
    </row>
    <row r="83" spans="2:3" hidden="1" x14ac:dyDescent="0.2">
      <c r="B83" s="11">
        <v>3</v>
      </c>
      <c r="C83" s="4" t="s">
        <v>94</v>
      </c>
    </row>
    <row r="84" spans="2:3" hidden="1" x14ac:dyDescent="0.2">
      <c r="B84" s="11">
        <v>4</v>
      </c>
      <c r="C84" s="4" t="s">
        <v>95</v>
      </c>
    </row>
    <row r="85" spans="2:3" hidden="1" x14ac:dyDescent="0.2">
      <c r="B85" s="11">
        <v>5</v>
      </c>
      <c r="C85" s="4" t="s">
        <v>96</v>
      </c>
    </row>
    <row r="86" spans="2:3" hidden="1" x14ac:dyDescent="0.2">
      <c r="B86" s="11">
        <v>6</v>
      </c>
      <c r="C86" s="4" t="s">
        <v>97</v>
      </c>
    </row>
    <row r="87" spans="2:3" hidden="1" x14ac:dyDescent="0.2">
      <c r="B87" s="11">
        <v>7</v>
      </c>
      <c r="C87" s="4" t="s">
        <v>98</v>
      </c>
    </row>
    <row r="88" spans="2:3" hidden="1" x14ac:dyDescent="0.2">
      <c r="B88" s="11">
        <v>8</v>
      </c>
      <c r="C88" s="4" t="s">
        <v>99</v>
      </c>
    </row>
    <row r="89" spans="2:3" hidden="1" x14ac:dyDescent="0.2">
      <c r="B89" s="11">
        <v>9</v>
      </c>
      <c r="C89" s="4" t="s">
        <v>100</v>
      </c>
    </row>
    <row r="90" spans="2:3" hidden="1" x14ac:dyDescent="0.2">
      <c r="B90" s="11">
        <v>10</v>
      </c>
      <c r="C90" s="4" t="s">
        <v>101</v>
      </c>
    </row>
    <row r="91" spans="2:3" hidden="1" x14ac:dyDescent="0.2">
      <c r="B91" s="11">
        <v>11</v>
      </c>
      <c r="C91" s="4" t="s">
        <v>102</v>
      </c>
    </row>
    <row r="92" spans="2:3" hidden="1" x14ac:dyDescent="0.2">
      <c r="B92" s="11">
        <v>12</v>
      </c>
      <c r="C92" s="4" t="s">
        <v>103</v>
      </c>
    </row>
    <row r="93" spans="2:3" hidden="1" x14ac:dyDescent="0.2">
      <c r="B93" s="11">
        <v>13</v>
      </c>
      <c r="C93" s="4" t="s">
        <v>138</v>
      </c>
    </row>
    <row r="94" spans="2:3" hidden="1" x14ac:dyDescent="0.2">
      <c r="B94" s="11">
        <v>14</v>
      </c>
      <c r="C94" s="4" t="s">
        <v>104</v>
      </c>
    </row>
    <row r="95" spans="2:3" hidden="1" x14ac:dyDescent="0.2">
      <c r="B95" s="11">
        <v>15</v>
      </c>
      <c r="C95" s="4" t="s">
        <v>105</v>
      </c>
    </row>
    <row r="96" spans="2:3" hidden="1" x14ac:dyDescent="0.2">
      <c r="B96" s="11">
        <v>16</v>
      </c>
      <c r="C96" s="4" t="s">
        <v>106</v>
      </c>
    </row>
    <row r="97" spans="2:3" hidden="1" x14ac:dyDescent="0.2">
      <c r="B97" s="11">
        <v>17</v>
      </c>
      <c r="C97" s="4" t="s">
        <v>107</v>
      </c>
    </row>
    <row r="98" spans="2:3" hidden="1" x14ac:dyDescent="0.2">
      <c r="B98" s="11">
        <v>18</v>
      </c>
      <c r="C98" s="4" t="s">
        <v>108</v>
      </c>
    </row>
    <row r="99" spans="2:3" hidden="1" x14ac:dyDescent="0.2">
      <c r="B99" s="11">
        <v>19</v>
      </c>
      <c r="C99" s="4" t="s">
        <v>109</v>
      </c>
    </row>
    <row r="100" spans="2:3" hidden="1" x14ac:dyDescent="0.2">
      <c r="B100" s="11">
        <v>20</v>
      </c>
      <c r="C100" s="4" t="s">
        <v>110</v>
      </c>
    </row>
    <row r="101" spans="2:3" hidden="1" x14ac:dyDescent="0.2">
      <c r="B101" s="11">
        <v>21</v>
      </c>
      <c r="C101" s="4" t="s">
        <v>111</v>
      </c>
    </row>
    <row r="102" spans="2:3" hidden="1" x14ac:dyDescent="0.2">
      <c r="B102" s="11">
        <v>22</v>
      </c>
      <c r="C102" s="4" t="s">
        <v>112</v>
      </c>
    </row>
    <row r="103" spans="2:3" hidden="1" x14ac:dyDescent="0.2">
      <c r="B103" s="11">
        <v>23</v>
      </c>
      <c r="C103" s="4" t="s">
        <v>113</v>
      </c>
    </row>
    <row r="104" spans="2:3" hidden="1" x14ac:dyDescent="0.2">
      <c r="B104" s="11">
        <v>24</v>
      </c>
      <c r="C104" s="4" t="s">
        <v>114</v>
      </c>
    </row>
    <row r="105" spans="2:3" hidden="1" x14ac:dyDescent="0.2">
      <c r="B105" s="11">
        <v>25</v>
      </c>
      <c r="C105" s="4" t="s">
        <v>115</v>
      </c>
    </row>
    <row r="106" spans="2:3" hidden="1" x14ac:dyDescent="0.2">
      <c r="B106" s="11">
        <v>26</v>
      </c>
      <c r="C106" s="4" t="s">
        <v>116</v>
      </c>
    </row>
    <row r="107" spans="2:3" hidden="1" x14ac:dyDescent="0.2">
      <c r="B107" s="11">
        <v>27</v>
      </c>
      <c r="C107" s="4" t="s">
        <v>117</v>
      </c>
    </row>
    <row r="108" spans="2:3" hidden="1" x14ac:dyDescent="0.2">
      <c r="B108" s="11">
        <v>28</v>
      </c>
      <c r="C108" s="4" t="s">
        <v>118</v>
      </c>
    </row>
    <row r="109" spans="2:3" hidden="1" x14ac:dyDescent="0.2">
      <c r="B109" s="11">
        <v>29</v>
      </c>
      <c r="C109" s="4" t="s">
        <v>119</v>
      </c>
    </row>
    <row r="110" spans="2:3" hidden="1" x14ac:dyDescent="0.2">
      <c r="B110" s="11">
        <v>30</v>
      </c>
      <c r="C110" s="4" t="s">
        <v>120</v>
      </c>
    </row>
    <row r="111" spans="2:3" hidden="1" x14ac:dyDescent="0.2">
      <c r="B111" s="11">
        <v>31</v>
      </c>
      <c r="C111" s="4" t="s">
        <v>121</v>
      </c>
    </row>
    <row r="112" spans="2:3" hidden="1" x14ac:dyDescent="0.2">
      <c r="B112" s="11">
        <v>32</v>
      </c>
      <c r="C112" s="4" t="s">
        <v>122</v>
      </c>
    </row>
    <row r="113" spans="2:3" hidden="1" x14ac:dyDescent="0.2">
      <c r="B113" s="11">
        <v>33</v>
      </c>
      <c r="C113" s="4" t="s">
        <v>123</v>
      </c>
    </row>
    <row r="114" spans="2:3" hidden="1" x14ac:dyDescent="0.2">
      <c r="B114" s="11">
        <v>34</v>
      </c>
      <c r="C114" s="4" t="s">
        <v>139</v>
      </c>
    </row>
    <row r="115" spans="2:3" hidden="1" x14ac:dyDescent="0.2">
      <c r="B115" s="11">
        <v>35</v>
      </c>
      <c r="C115" s="4" t="s">
        <v>124</v>
      </c>
    </row>
    <row r="116" spans="2:3" hidden="1" x14ac:dyDescent="0.2">
      <c r="B116" s="11">
        <v>36</v>
      </c>
      <c r="C116" s="4" t="s">
        <v>125</v>
      </c>
    </row>
    <row r="117" spans="2:3" hidden="1" x14ac:dyDescent="0.2">
      <c r="B117" s="11">
        <v>37</v>
      </c>
      <c r="C117" s="4" t="s">
        <v>126</v>
      </c>
    </row>
    <row r="118" spans="2:3" hidden="1" x14ac:dyDescent="0.2">
      <c r="B118" s="11">
        <v>38</v>
      </c>
      <c r="C118" s="4" t="s">
        <v>127</v>
      </c>
    </row>
    <row r="119" spans="2:3" hidden="1" x14ac:dyDescent="0.2">
      <c r="B119" s="11">
        <v>39</v>
      </c>
      <c r="C119" s="4" t="s">
        <v>128</v>
      </c>
    </row>
    <row r="120" spans="2:3" hidden="1" x14ac:dyDescent="0.2">
      <c r="B120" s="11">
        <v>40</v>
      </c>
      <c r="C120" s="4" t="s">
        <v>129</v>
      </c>
    </row>
    <row r="121" spans="2:3" hidden="1" x14ac:dyDescent="0.2">
      <c r="B121" s="11">
        <v>41</v>
      </c>
      <c r="C121" s="4" t="s">
        <v>130</v>
      </c>
    </row>
    <row r="122" spans="2:3" hidden="1" x14ac:dyDescent="0.2">
      <c r="B122" s="11">
        <v>42</v>
      </c>
      <c r="C122" s="4" t="s">
        <v>131</v>
      </c>
    </row>
    <row r="123" spans="2:3" hidden="1" x14ac:dyDescent="0.2">
      <c r="B123" s="11">
        <v>43</v>
      </c>
      <c r="C123" s="4" t="s">
        <v>132</v>
      </c>
    </row>
    <row r="124" spans="2:3" hidden="1" x14ac:dyDescent="0.2">
      <c r="B124" s="11">
        <v>44</v>
      </c>
      <c r="C124" s="4" t="s">
        <v>133</v>
      </c>
    </row>
    <row r="125" spans="2:3" hidden="1" x14ac:dyDescent="0.2">
      <c r="B125" s="11">
        <v>45</v>
      </c>
      <c r="C125" s="4" t="s">
        <v>134</v>
      </c>
    </row>
    <row r="126" spans="2:3" hidden="1" x14ac:dyDescent="0.2">
      <c r="B126" s="11">
        <v>46</v>
      </c>
      <c r="C126" s="4" t="s">
        <v>135</v>
      </c>
    </row>
    <row r="127" spans="2:3" hidden="1" x14ac:dyDescent="0.2">
      <c r="B127" s="11">
        <v>47</v>
      </c>
      <c r="C127" s="4" t="s">
        <v>136</v>
      </c>
    </row>
  </sheetData>
  <sheetProtection sheet="1" selectLockedCells="1"/>
  <mergeCells count="67">
    <mergeCell ref="A1:N1"/>
    <mergeCell ref="K9:L9"/>
    <mergeCell ref="B11:C11"/>
    <mergeCell ref="M2:N2"/>
    <mergeCell ref="E9:F9"/>
    <mergeCell ref="G9:I9"/>
    <mergeCell ref="D11:E11"/>
    <mergeCell ref="C9:D9"/>
    <mergeCell ref="A7:L7"/>
    <mergeCell ref="A6:L6"/>
    <mergeCell ref="B10:E10"/>
    <mergeCell ref="A9:B9"/>
    <mergeCell ref="A34:N34"/>
    <mergeCell ref="A2:B2"/>
    <mergeCell ref="A3:B3"/>
    <mergeCell ref="A4:B4"/>
    <mergeCell ref="G11:I11"/>
    <mergeCell ref="J11:L11"/>
    <mergeCell ref="G10:I10"/>
    <mergeCell ref="J10:L10"/>
    <mergeCell ref="B16:C16"/>
    <mergeCell ref="I15:J15"/>
    <mergeCell ref="B14:E14"/>
    <mergeCell ref="C18:D18"/>
    <mergeCell ref="E18:F18"/>
    <mergeCell ref="F14:G14"/>
    <mergeCell ref="I14:L14"/>
    <mergeCell ref="A10:A11"/>
    <mergeCell ref="I18:L18"/>
    <mergeCell ref="I19:L19"/>
    <mergeCell ref="I20:L20"/>
    <mergeCell ref="I21:L21"/>
    <mergeCell ref="D16:E16"/>
    <mergeCell ref="B12:L12"/>
    <mergeCell ref="K15:L15"/>
    <mergeCell ref="B15:C15"/>
    <mergeCell ref="D15:E15"/>
    <mergeCell ref="M30:N30"/>
    <mergeCell ref="M26:N26"/>
    <mergeCell ref="M27:N27"/>
    <mergeCell ref="M28:N28"/>
    <mergeCell ref="I22:L22"/>
    <mergeCell ref="I23:L23"/>
    <mergeCell ref="I24:L24"/>
    <mergeCell ref="M29:N29"/>
    <mergeCell ref="I30:L30"/>
    <mergeCell ref="M18:N18"/>
    <mergeCell ref="M22:N22"/>
    <mergeCell ref="M23:N23"/>
    <mergeCell ref="M24:N24"/>
    <mergeCell ref="M19:N19"/>
    <mergeCell ref="I29:L29"/>
    <mergeCell ref="I33:L33"/>
    <mergeCell ref="M33:N33"/>
    <mergeCell ref="H14:H15"/>
    <mergeCell ref="I16:L16"/>
    <mergeCell ref="M31:N31"/>
    <mergeCell ref="M32:N32"/>
    <mergeCell ref="I31:L31"/>
    <mergeCell ref="I32:L32"/>
    <mergeCell ref="M20:N20"/>
    <mergeCell ref="M21:N21"/>
    <mergeCell ref="I26:L26"/>
    <mergeCell ref="I27:L27"/>
    <mergeCell ref="I28:L28"/>
    <mergeCell ref="M25:N25"/>
    <mergeCell ref="I25:L25"/>
  </mergeCells>
  <phoneticPr fontId="1"/>
  <conditionalFormatting sqref="B19:O33">
    <cfRule type="expression" dxfId="3" priority="1" stopIfTrue="1">
      <formula>IF(B19="",TRUE,FALSE)</formula>
    </cfRule>
  </conditionalFormatting>
  <conditionalFormatting sqref="C9:D9 B11:D11 G11:L11 B12 I15:L15 B15:D16 F15:G16">
    <cfRule type="expression" dxfId="2" priority="9" stopIfTrue="1">
      <formula>IF(B9="",TRUE,FALSE)</formula>
    </cfRule>
  </conditionalFormatting>
  <conditionalFormatting sqref="H22:O28">
    <cfRule type="expression" dxfId="1" priority="10" stopIfTrue="1">
      <formula>IF(H22="",TRUE,FALSE)</formula>
    </cfRule>
  </conditionalFormatting>
  <dataValidations count="5">
    <dataValidation type="list" allowBlank="1" showInputMessage="1" showErrorMessage="1" sqref="O19:O33" xr:uid="{FE558229-2FF5-4D81-9A97-E95942AFD998}">
      <formula1>$C$35:$C$127</formula1>
    </dataValidation>
    <dataValidation type="list" allowBlank="1" showInputMessage="1" showErrorMessage="1" sqref="H19:H33" xr:uid="{E514B614-08B5-46F1-B322-B0AE2AC4B425}">
      <formula1>$G$35:$G$42</formula1>
    </dataValidation>
    <dataValidation type="list" allowBlank="1" showInputMessage="1" showErrorMessage="1" sqref="C9:D9" xr:uid="{1CEE340C-C8ED-4FB6-8C1F-EAD9068648B4}">
      <formula1>$B$35:$B$79</formula1>
    </dataValidation>
    <dataValidation type="list" allowBlank="1" showInputMessage="1" showErrorMessage="1" promptTitle="ふるさと制度" prompt="ふるさと制度で出場の選手はFを選択する。" sqref="G19:G33" xr:uid="{D3BB951C-3306-44BA-BEEA-7F0C7EAA1BC2}">
      <formula1>$G$43</formula1>
    </dataValidation>
    <dataValidation allowBlank="1" showInputMessage="1" showErrorMessage="1" sqref="F15:G16 B19:F33 B11:D11 B12 B15:D16 I15:L16 I19:N33 G11:L11" xr:uid="{CB3FE04B-047E-4938-94CA-A12AB1AD809A}"/>
  </dataValidations>
  <pageMargins left="0.39370078740157483" right="0.39370078740157483" top="0.59055118110236227" bottom="0.59055118110236227" header="0.51181102362204722" footer="0.51181102362204722"/>
  <pageSetup paperSize="9" scale="7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7D67-36C9-4389-B676-8F49AA9B666E}">
  <sheetPr>
    <tabColor indexed="45"/>
  </sheetPr>
  <dimension ref="A1:O127"/>
  <sheetViews>
    <sheetView showGridLines="0" showRowColHeaders="0" view="pageBreakPreview" zoomScaleNormal="100" workbookViewId="0">
      <pane ySplit="1" topLeftCell="A2" activePane="bottomLeft" state="frozen"/>
      <selection pane="bottomLeft" activeCell="B15" sqref="B15:C15"/>
    </sheetView>
  </sheetViews>
  <sheetFormatPr defaultColWidth="9" defaultRowHeight="13.2" x14ac:dyDescent="0.2"/>
  <cols>
    <col min="1" max="1" width="6.6640625" style="7" customWidth="1"/>
    <col min="2" max="2" width="9" style="7"/>
    <col min="3" max="4" width="10.6640625" style="7" customWidth="1"/>
    <col min="5" max="6" width="9" style="7"/>
    <col min="7" max="8" width="7.6640625" style="7" customWidth="1"/>
    <col min="9" max="16384" width="9" style="7"/>
  </cols>
  <sheetData>
    <row r="1" spans="1:15" ht="50.1" customHeight="1" x14ac:dyDescent="0.2">
      <c r="A1" s="225" t="s">
        <v>90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5" ht="15" customHeight="1" x14ac:dyDescent="0.2">
      <c r="A2" s="192" t="s">
        <v>65</v>
      </c>
      <c r="B2" s="192"/>
      <c r="K2" s="193" t="s">
        <v>68</v>
      </c>
      <c r="L2" s="193"/>
    </row>
    <row r="3" spans="1:15" ht="15" customHeight="1" x14ac:dyDescent="0.2">
      <c r="A3" s="215" t="s">
        <v>48</v>
      </c>
      <c r="B3" s="215"/>
    </row>
    <row r="4" spans="1:15" ht="45" customHeight="1" x14ac:dyDescent="0.2">
      <c r="A4" s="184"/>
      <c r="B4" s="184"/>
    </row>
    <row r="5" spans="1:15" ht="10.199999999999999" customHeight="1" x14ac:dyDescent="0.2"/>
    <row r="6" spans="1:15" ht="23.4" x14ac:dyDescent="0.2">
      <c r="A6" s="194" t="s">
        <v>262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5" ht="23.4" x14ac:dyDescent="0.2">
      <c r="A7" s="194" t="s">
        <v>219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5" ht="10.199999999999999" customHeight="1" x14ac:dyDescent="0.2"/>
    <row r="9" spans="1:15" ht="36" customHeight="1" x14ac:dyDescent="0.2">
      <c r="A9" s="214" t="s">
        <v>60</v>
      </c>
      <c r="B9" s="214"/>
      <c r="C9" s="195">
        <f>男子申込!C9</f>
        <v>0</v>
      </c>
      <c r="D9" s="196"/>
      <c r="E9" s="227" t="s">
        <v>49</v>
      </c>
      <c r="F9" s="227"/>
      <c r="G9" s="197" t="str">
        <f>IF(ISERROR(VLOOKUP(C9,code,2,FALSE))=TRUE,"",VLOOKUP(C9,code,2,FALSE))</f>
        <v/>
      </c>
      <c r="H9" s="197"/>
      <c r="I9" s="197"/>
      <c r="J9" s="106" t="s">
        <v>58</v>
      </c>
      <c r="K9" s="200" t="str">
        <f>IF(ISERROR(VLOOKUP(C9,code,6,FALSE))=TRUE,"",VLOOKUP(C9,code,6,FALSE))</f>
        <v/>
      </c>
      <c r="L9" s="200"/>
    </row>
    <row r="10" spans="1:15" ht="13.2" customHeight="1" x14ac:dyDescent="0.2">
      <c r="A10" s="205" t="s">
        <v>59</v>
      </c>
      <c r="B10" s="236" t="s">
        <v>229</v>
      </c>
      <c r="C10" s="238"/>
      <c r="D10" s="238"/>
      <c r="E10" s="251"/>
      <c r="F10" s="115"/>
      <c r="G10" s="217" t="s">
        <v>73</v>
      </c>
      <c r="H10" s="217"/>
      <c r="I10" s="217"/>
      <c r="J10" s="217" t="s">
        <v>66</v>
      </c>
      <c r="K10" s="217"/>
      <c r="L10" s="217"/>
    </row>
    <row r="11" spans="1:15" ht="33" customHeight="1" x14ac:dyDescent="0.2">
      <c r="A11" s="206"/>
      <c r="B11" s="175" t="str">
        <f>IF(男子申込!B11="","",男子申込!B11)</f>
        <v/>
      </c>
      <c r="C11" s="171"/>
      <c r="D11" s="246" t="str">
        <f>IF(男子申込!D11="","",男子申込!D11)</f>
        <v/>
      </c>
      <c r="E11" s="246"/>
      <c r="F11" s="116"/>
      <c r="G11" s="247" t="str">
        <f>IF(男子申込!G11="","",男子申込!G11)</f>
        <v/>
      </c>
      <c r="H11" s="248"/>
      <c r="I11" s="249"/>
      <c r="J11" s="247" t="str">
        <f>IF(男子申込!J11="","",男子申込!J11)</f>
        <v/>
      </c>
      <c r="K11" s="248"/>
      <c r="L11" s="249"/>
      <c r="M11" s="252" t="s">
        <v>264</v>
      </c>
      <c r="N11" s="253"/>
      <c r="O11" s="253"/>
    </row>
    <row r="12" spans="1:15" ht="33" customHeight="1" x14ac:dyDescent="0.2">
      <c r="A12" s="102" t="s">
        <v>61</v>
      </c>
      <c r="B12" s="243" t="str">
        <f>IF(男子申込!B12="","",男子申込!B12)</f>
        <v/>
      </c>
      <c r="C12" s="244"/>
      <c r="D12" s="244"/>
      <c r="E12" s="244"/>
      <c r="F12" s="244"/>
      <c r="G12" s="244"/>
      <c r="H12" s="244"/>
      <c r="I12" s="244"/>
      <c r="J12" s="244"/>
      <c r="K12" s="244"/>
      <c r="L12" s="245"/>
      <c r="M12" s="254"/>
      <c r="N12" s="253"/>
      <c r="O12" s="253"/>
    </row>
    <row r="13" spans="1:15" ht="10.199999999999999" customHeight="1" x14ac:dyDescent="0.2"/>
    <row r="14" spans="1:15" ht="13.2" customHeight="1" x14ac:dyDescent="0.2">
      <c r="A14" s="10"/>
      <c r="B14" s="236" t="s">
        <v>229</v>
      </c>
      <c r="C14" s="238"/>
      <c r="D14" s="238"/>
      <c r="E14" s="237"/>
      <c r="F14" s="236" t="s">
        <v>231</v>
      </c>
      <c r="G14" s="237"/>
      <c r="H14" s="205" t="s">
        <v>245</v>
      </c>
      <c r="I14" s="236" t="s">
        <v>229</v>
      </c>
      <c r="J14" s="238"/>
      <c r="K14" s="238"/>
      <c r="L14" s="237"/>
    </row>
    <row r="15" spans="1:15" ht="33" customHeight="1" x14ac:dyDescent="0.2">
      <c r="A15" s="105" t="s">
        <v>62</v>
      </c>
      <c r="B15" s="220"/>
      <c r="C15" s="221"/>
      <c r="D15" s="221"/>
      <c r="E15" s="242"/>
      <c r="F15" s="122"/>
      <c r="G15" s="123"/>
      <c r="H15" s="206"/>
      <c r="I15" s="175" t="str">
        <f>IF(男子申込!I15="","",男子申込!I15)</f>
        <v/>
      </c>
      <c r="J15" s="171"/>
      <c r="K15" s="171" t="str">
        <f>IF(男子申込!K15="","",男子申込!K15)</f>
        <v/>
      </c>
      <c r="L15" s="172"/>
    </row>
    <row r="16" spans="1:15" ht="33" customHeight="1" x14ac:dyDescent="0.2">
      <c r="A16" s="118" t="s">
        <v>63</v>
      </c>
      <c r="B16" s="218"/>
      <c r="C16" s="219"/>
      <c r="D16" s="219"/>
      <c r="E16" s="250"/>
      <c r="F16" s="124"/>
      <c r="G16" s="125"/>
      <c r="H16" s="23"/>
      <c r="I16" s="207" t="s">
        <v>265</v>
      </c>
      <c r="J16" s="208"/>
      <c r="K16" s="208"/>
      <c r="L16" s="208"/>
    </row>
    <row r="18" spans="1:15" ht="40.200000000000003" customHeight="1" x14ac:dyDescent="0.2">
      <c r="A18" s="9"/>
      <c r="B18" s="119" t="s">
        <v>55</v>
      </c>
      <c r="C18" s="232" t="s">
        <v>229</v>
      </c>
      <c r="D18" s="233"/>
      <c r="E18" s="234" t="s">
        <v>230</v>
      </c>
      <c r="F18" s="235"/>
      <c r="G18" s="120" t="s">
        <v>195</v>
      </c>
      <c r="H18" s="8" t="s">
        <v>228</v>
      </c>
      <c r="I18" s="168" t="s">
        <v>216</v>
      </c>
      <c r="J18" s="178"/>
      <c r="K18" s="178"/>
      <c r="L18" s="178"/>
      <c r="M18" s="168" t="s">
        <v>197</v>
      </c>
      <c r="N18" s="168"/>
      <c r="O18" s="117" t="s">
        <v>198</v>
      </c>
    </row>
    <row r="19" spans="1:15" ht="40.200000000000003" customHeight="1" x14ac:dyDescent="0.2">
      <c r="A19" s="41">
        <v>1</v>
      </c>
      <c r="B19" s="12"/>
      <c r="C19" s="35"/>
      <c r="D19" s="36"/>
      <c r="E19" s="126"/>
      <c r="F19" s="126"/>
      <c r="G19" s="40"/>
      <c r="H19" s="12"/>
      <c r="I19" s="209"/>
      <c r="J19" s="209"/>
      <c r="K19" s="209"/>
      <c r="L19" s="209"/>
      <c r="M19" s="204"/>
      <c r="N19" s="204"/>
      <c r="O19" s="13"/>
    </row>
    <row r="20" spans="1:15" ht="40.200000000000003" customHeight="1" x14ac:dyDescent="0.2">
      <c r="A20" s="41">
        <v>2</v>
      </c>
      <c r="B20" s="12"/>
      <c r="C20" s="35"/>
      <c r="D20" s="36"/>
      <c r="E20" s="126"/>
      <c r="F20" s="126"/>
      <c r="G20" s="40"/>
      <c r="H20" s="12"/>
      <c r="I20" s="209"/>
      <c r="J20" s="209"/>
      <c r="K20" s="209"/>
      <c r="L20" s="209"/>
      <c r="M20" s="204"/>
      <c r="N20" s="204"/>
      <c r="O20" s="13"/>
    </row>
    <row r="21" spans="1:15" ht="40.200000000000003" customHeight="1" x14ac:dyDescent="0.2">
      <c r="A21" s="41">
        <v>3</v>
      </c>
      <c r="B21" s="12"/>
      <c r="C21" s="35"/>
      <c r="D21" s="36"/>
      <c r="E21" s="126"/>
      <c r="F21" s="126"/>
      <c r="G21" s="40"/>
      <c r="H21" s="12"/>
      <c r="I21" s="209"/>
      <c r="J21" s="209"/>
      <c r="K21" s="209"/>
      <c r="L21" s="209"/>
      <c r="M21" s="204"/>
      <c r="N21" s="204"/>
      <c r="O21" s="13"/>
    </row>
    <row r="22" spans="1:15" ht="40.200000000000003" customHeight="1" x14ac:dyDescent="0.2">
      <c r="A22" s="41">
        <v>4</v>
      </c>
      <c r="B22" s="12"/>
      <c r="C22" s="35"/>
      <c r="D22" s="36"/>
      <c r="E22" s="126"/>
      <c r="F22" s="126"/>
      <c r="G22" s="40"/>
      <c r="H22" s="12"/>
      <c r="I22" s="209"/>
      <c r="J22" s="209"/>
      <c r="K22" s="209"/>
      <c r="L22" s="209"/>
      <c r="M22" s="204"/>
      <c r="N22" s="204"/>
      <c r="O22" s="13"/>
    </row>
    <row r="23" spans="1:15" ht="40.200000000000003" customHeight="1" x14ac:dyDescent="0.2">
      <c r="A23" s="41">
        <v>5</v>
      </c>
      <c r="B23" s="12"/>
      <c r="C23" s="35"/>
      <c r="D23" s="36"/>
      <c r="E23" s="126"/>
      <c r="F23" s="126"/>
      <c r="G23" s="40"/>
      <c r="H23" s="12"/>
      <c r="I23" s="209"/>
      <c r="J23" s="209"/>
      <c r="K23" s="209"/>
      <c r="L23" s="209"/>
      <c r="M23" s="204"/>
      <c r="N23" s="204"/>
      <c r="O23" s="13"/>
    </row>
    <row r="24" spans="1:15" ht="40.200000000000003" customHeight="1" x14ac:dyDescent="0.2">
      <c r="A24" s="41">
        <v>6</v>
      </c>
      <c r="B24" s="12"/>
      <c r="C24" s="35"/>
      <c r="D24" s="36"/>
      <c r="E24" s="126"/>
      <c r="F24" s="126"/>
      <c r="G24" s="40"/>
      <c r="H24" s="12"/>
      <c r="I24" s="209"/>
      <c r="J24" s="209"/>
      <c r="K24" s="209"/>
      <c r="L24" s="209"/>
      <c r="M24" s="204"/>
      <c r="N24" s="204"/>
      <c r="O24" s="13"/>
    </row>
    <row r="25" spans="1:15" ht="40.200000000000003" customHeight="1" x14ac:dyDescent="0.2">
      <c r="A25" s="31" t="s">
        <v>51</v>
      </c>
      <c r="B25" s="12"/>
      <c r="C25" s="35"/>
      <c r="D25" s="36"/>
      <c r="E25" s="126"/>
      <c r="F25" s="126"/>
      <c r="G25" s="40"/>
      <c r="H25" s="12"/>
      <c r="I25" s="209"/>
      <c r="J25" s="209"/>
      <c r="K25" s="209"/>
      <c r="L25" s="209"/>
      <c r="M25" s="204"/>
      <c r="N25" s="204"/>
      <c r="O25" s="13"/>
    </row>
    <row r="26" spans="1:15" ht="40.200000000000003" customHeight="1" x14ac:dyDescent="0.2">
      <c r="A26" s="31" t="s">
        <v>52</v>
      </c>
      <c r="B26" s="12"/>
      <c r="C26" s="35"/>
      <c r="D26" s="36"/>
      <c r="E26" s="126"/>
      <c r="F26" s="126"/>
      <c r="G26" s="40"/>
      <c r="H26" s="12"/>
      <c r="I26" s="209"/>
      <c r="J26" s="209"/>
      <c r="K26" s="209"/>
      <c r="L26" s="209"/>
      <c r="M26" s="204"/>
      <c r="N26" s="204"/>
      <c r="O26" s="13"/>
    </row>
    <row r="27" spans="1:15" ht="40.200000000000003" customHeight="1" x14ac:dyDescent="0.2">
      <c r="A27" s="31" t="s">
        <v>53</v>
      </c>
      <c r="B27" s="12"/>
      <c r="C27" s="35"/>
      <c r="D27" s="36"/>
      <c r="E27" s="126"/>
      <c r="F27" s="126"/>
      <c r="G27" s="40"/>
      <c r="H27" s="12"/>
      <c r="I27" s="209"/>
      <c r="J27" s="209"/>
      <c r="K27" s="209"/>
      <c r="L27" s="209"/>
      <c r="M27" s="204"/>
      <c r="N27" s="204"/>
      <c r="O27" s="13"/>
    </row>
    <row r="28" spans="1:15" ht="40.200000000000003" customHeight="1" x14ac:dyDescent="0.2">
      <c r="A28" s="31" t="s">
        <v>54</v>
      </c>
      <c r="B28" s="12"/>
      <c r="C28" s="35"/>
      <c r="D28" s="36"/>
      <c r="E28" s="126"/>
      <c r="F28" s="126"/>
      <c r="G28" s="40"/>
      <c r="H28" s="12"/>
      <c r="I28" s="209"/>
      <c r="J28" s="209"/>
      <c r="K28" s="209"/>
      <c r="L28" s="209"/>
      <c r="M28" s="204"/>
      <c r="N28" s="204"/>
      <c r="O28" s="13"/>
    </row>
    <row r="29" spans="1:15" ht="40.200000000000003" customHeight="1" x14ac:dyDescent="0.2">
      <c r="A29" s="31" t="s">
        <v>88</v>
      </c>
      <c r="B29" s="12"/>
      <c r="C29" s="35"/>
      <c r="D29" s="36"/>
      <c r="E29" s="126"/>
      <c r="F29" s="126"/>
      <c r="G29" s="40"/>
      <c r="H29" s="12"/>
      <c r="I29" s="209"/>
      <c r="J29" s="209"/>
      <c r="K29" s="209"/>
      <c r="L29" s="209"/>
      <c r="M29" s="204"/>
      <c r="N29" s="204"/>
      <c r="O29" s="13"/>
    </row>
    <row r="30" spans="1:15" ht="30" customHeight="1" x14ac:dyDescent="0.2">
      <c r="A30" s="182" t="s">
        <v>263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15" ht="14.25" hidden="1" customHeight="1" x14ac:dyDescent="0.2">
      <c r="B31" s="11"/>
      <c r="C31" s="4"/>
    </row>
    <row r="32" spans="1:15" hidden="1" x14ac:dyDescent="0.2">
      <c r="B32" s="11"/>
      <c r="C32" s="4"/>
    </row>
    <row r="33" spans="2:5" hidden="1" x14ac:dyDescent="0.2">
      <c r="B33" s="11"/>
      <c r="C33" s="4"/>
    </row>
    <row r="34" spans="2:5" hidden="1" x14ac:dyDescent="0.2">
      <c r="B34" s="11"/>
      <c r="C34" s="4"/>
    </row>
    <row r="35" spans="2:5" hidden="1" x14ac:dyDescent="0.2">
      <c r="B35" s="11">
        <v>50</v>
      </c>
      <c r="C35" s="4" t="s">
        <v>2</v>
      </c>
      <c r="E35" s="7">
        <v>1</v>
      </c>
    </row>
    <row r="36" spans="2:5" hidden="1" x14ac:dyDescent="0.2">
      <c r="B36" s="11">
        <v>51</v>
      </c>
      <c r="C36" s="4" t="s">
        <v>3</v>
      </c>
      <c r="E36" s="7">
        <v>2</v>
      </c>
    </row>
    <row r="37" spans="2:5" hidden="1" x14ac:dyDescent="0.2">
      <c r="B37" s="11">
        <v>52</v>
      </c>
      <c r="C37" s="4" t="s">
        <v>44</v>
      </c>
      <c r="E37" s="7">
        <v>3</v>
      </c>
    </row>
    <row r="38" spans="2:5" hidden="1" x14ac:dyDescent="0.2">
      <c r="B38" s="11">
        <v>53</v>
      </c>
      <c r="C38" s="4" t="s">
        <v>4</v>
      </c>
      <c r="E38" s="7">
        <v>4</v>
      </c>
    </row>
    <row r="39" spans="2:5" hidden="1" x14ac:dyDescent="0.2">
      <c r="B39" s="11">
        <v>54</v>
      </c>
      <c r="C39" s="4" t="s">
        <v>5</v>
      </c>
      <c r="E39" s="7" t="s">
        <v>69</v>
      </c>
    </row>
    <row r="40" spans="2:5" hidden="1" x14ac:dyDescent="0.2">
      <c r="B40" s="11">
        <v>55</v>
      </c>
      <c r="C40" s="4" t="s">
        <v>6</v>
      </c>
      <c r="E40" s="7" t="s">
        <v>70</v>
      </c>
    </row>
    <row r="41" spans="2:5" hidden="1" x14ac:dyDescent="0.2">
      <c r="B41" s="11">
        <v>56</v>
      </c>
      <c r="C41" s="4" t="s">
        <v>7</v>
      </c>
      <c r="E41" s="7" t="s">
        <v>71</v>
      </c>
    </row>
    <row r="42" spans="2:5" hidden="1" x14ac:dyDescent="0.2">
      <c r="B42" s="11">
        <v>58</v>
      </c>
      <c r="C42" s="4" t="s">
        <v>8</v>
      </c>
      <c r="E42" s="7" t="s">
        <v>72</v>
      </c>
    </row>
    <row r="43" spans="2:5" hidden="1" x14ac:dyDescent="0.2">
      <c r="B43" s="11">
        <v>59</v>
      </c>
      <c r="C43" s="4" t="s">
        <v>9</v>
      </c>
      <c r="E43" s="7" t="s">
        <v>199</v>
      </c>
    </row>
    <row r="44" spans="2:5" hidden="1" x14ac:dyDescent="0.2">
      <c r="B44" s="11">
        <v>60</v>
      </c>
      <c r="C44" s="4" t="s">
        <v>10</v>
      </c>
    </row>
    <row r="45" spans="2:5" hidden="1" x14ac:dyDescent="0.2">
      <c r="B45" s="11">
        <v>61</v>
      </c>
      <c r="C45" s="4" t="s">
        <v>11</v>
      </c>
    </row>
    <row r="46" spans="2:5" hidden="1" x14ac:dyDescent="0.2">
      <c r="B46" s="11">
        <v>62</v>
      </c>
      <c r="C46" s="4" t="s">
        <v>12</v>
      </c>
    </row>
    <row r="47" spans="2:5" hidden="1" x14ac:dyDescent="0.2">
      <c r="B47" s="11">
        <v>64</v>
      </c>
      <c r="C47" s="4" t="s">
        <v>41</v>
      </c>
    </row>
    <row r="48" spans="2:5" hidden="1" x14ac:dyDescent="0.2">
      <c r="B48" s="11">
        <v>65</v>
      </c>
      <c r="C48" s="4" t="s">
        <v>13</v>
      </c>
    </row>
    <row r="49" spans="2:3" hidden="1" x14ac:dyDescent="0.2">
      <c r="B49" s="11">
        <v>66</v>
      </c>
      <c r="C49" s="4" t="s">
        <v>14</v>
      </c>
    </row>
    <row r="50" spans="2:3" hidden="1" x14ac:dyDescent="0.2">
      <c r="B50" s="11">
        <v>67</v>
      </c>
      <c r="C50" s="4" t="s">
        <v>15</v>
      </c>
    </row>
    <row r="51" spans="2:3" hidden="1" x14ac:dyDescent="0.2">
      <c r="B51" s="11">
        <v>68</v>
      </c>
      <c r="C51" s="4" t="s">
        <v>45</v>
      </c>
    </row>
    <row r="52" spans="2:3" hidden="1" x14ac:dyDescent="0.2">
      <c r="B52" s="11">
        <v>69</v>
      </c>
      <c r="C52" s="4" t="s">
        <v>16</v>
      </c>
    </row>
    <row r="53" spans="2:3" hidden="1" x14ac:dyDescent="0.2">
      <c r="B53" s="11">
        <v>71</v>
      </c>
      <c r="C53" s="4" t="s">
        <v>17</v>
      </c>
    </row>
    <row r="54" spans="2:3" hidden="1" x14ac:dyDescent="0.2">
      <c r="B54" s="11">
        <v>72</v>
      </c>
      <c r="C54" s="4" t="s">
        <v>18</v>
      </c>
    </row>
    <row r="55" spans="2:3" hidden="1" x14ac:dyDescent="0.2">
      <c r="B55" s="11">
        <v>73</v>
      </c>
      <c r="C55" s="4" t="s">
        <v>43</v>
      </c>
    </row>
    <row r="56" spans="2:3" hidden="1" x14ac:dyDescent="0.2">
      <c r="B56" s="11">
        <v>74</v>
      </c>
      <c r="C56" s="4" t="s">
        <v>19</v>
      </c>
    </row>
    <row r="57" spans="2:3" hidden="1" x14ac:dyDescent="0.2">
      <c r="B57" s="11">
        <v>75</v>
      </c>
      <c r="C57" s="4" t="s">
        <v>20</v>
      </c>
    </row>
    <row r="58" spans="2:3" hidden="1" x14ac:dyDescent="0.2">
      <c r="B58" s="11">
        <v>76</v>
      </c>
      <c r="C58" s="4" t="s">
        <v>21</v>
      </c>
    </row>
    <row r="59" spans="2:3" hidden="1" x14ac:dyDescent="0.2">
      <c r="B59" s="11">
        <v>77</v>
      </c>
      <c r="C59" s="4" t="s">
        <v>22</v>
      </c>
    </row>
    <row r="60" spans="2:3" hidden="1" x14ac:dyDescent="0.2">
      <c r="B60" s="11">
        <v>78</v>
      </c>
      <c r="C60" s="4" t="s">
        <v>23</v>
      </c>
    </row>
    <row r="61" spans="2:3" hidden="1" x14ac:dyDescent="0.2">
      <c r="B61" s="11">
        <v>79</v>
      </c>
      <c r="C61" s="4" t="s">
        <v>24</v>
      </c>
    </row>
    <row r="62" spans="2:3" ht="26.4" hidden="1" x14ac:dyDescent="0.2">
      <c r="B62" s="11">
        <v>80</v>
      </c>
      <c r="C62" s="4" t="s">
        <v>222</v>
      </c>
    </row>
    <row r="63" spans="2:3" hidden="1" x14ac:dyDescent="0.2">
      <c r="B63" s="11">
        <v>81</v>
      </c>
      <c r="C63" s="4" t="s">
        <v>25</v>
      </c>
    </row>
    <row r="64" spans="2:3" hidden="1" x14ac:dyDescent="0.2">
      <c r="B64" s="11">
        <v>82</v>
      </c>
      <c r="C64" s="4" t="s">
        <v>26</v>
      </c>
    </row>
    <row r="65" spans="2:3" hidden="1" x14ac:dyDescent="0.2">
      <c r="B65" s="11">
        <v>85</v>
      </c>
      <c r="C65" s="4" t="s">
        <v>42</v>
      </c>
    </row>
    <row r="66" spans="2:3" hidden="1" x14ac:dyDescent="0.2">
      <c r="B66" s="11">
        <v>86</v>
      </c>
      <c r="C66" s="4" t="s">
        <v>27</v>
      </c>
    </row>
    <row r="67" spans="2:3" hidden="1" x14ac:dyDescent="0.2">
      <c r="B67" s="11">
        <v>87</v>
      </c>
      <c r="C67" s="4" t="s">
        <v>28</v>
      </c>
    </row>
    <row r="68" spans="2:3" hidden="1" x14ac:dyDescent="0.2">
      <c r="B68" s="11">
        <v>88</v>
      </c>
      <c r="C68" s="4" t="s">
        <v>29</v>
      </c>
    </row>
    <row r="69" spans="2:3" hidden="1" x14ac:dyDescent="0.2">
      <c r="B69" s="11">
        <v>89</v>
      </c>
      <c r="C69" s="4" t="s">
        <v>30</v>
      </c>
    </row>
    <row r="70" spans="2:3" ht="26.4" hidden="1" x14ac:dyDescent="0.2">
      <c r="B70" s="11">
        <v>90</v>
      </c>
      <c r="C70" s="4" t="s">
        <v>31</v>
      </c>
    </row>
    <row r="71" spans="2:3" hidden="1" x14ac:dyDescent="0.2">
      <c r="B71" s="11">
        <v>91</v>
      </c>
      <c r="C71" s="4" t="s">
        <v>32</v>
      </c>
    </row>
    <row r="72" spans="2:3" hidden="1" x14ac:dyDescent="0.2">
      <c r="B72" s="11">
        <v>92</v>
      </c>
      <c r="C72" s="4" t="s">
        <v>33</v>
      </c>
    </row>
    <row r="73" spans="2:3" hidden="1" x14ac:dyDescent="0.2">
      <c r="B73" s="11">
        <v>93</v>
      </c>
      <c r="C73" s="4" t="s">
        <v>34</v>
      </c>
    </row>
    <row r="74" spans="2:3" hidden="1" x14ac:dyDescent="0.2">
      <c r="B74" s="11">
        <v>94</v>
      </c>
      <c r="C74" s="4" t="s">
        <v>35</v>
      </c>
    </row>
    <row r="75" spans="2:3" hidden="1" x14ac:dyDescent="0.2">
      <c r="B75" s="11">
        <v>95</v>
      </c>
      <c r="C75" s="4" t="s">
        <v>36</v>
      </c>
    </row>
    <row r="76" spans="2:3" hidden="1" x14ac:dyDescent="0.2">
      <c r="B76" s="11">
        <v>96</v>
      </c>
      <c r="C76" s="4" t="s">
        <v>37</v>
      </c>
    </row>
    <row r="77" spans="2:3" hidden="1" x14ac:dyDescent="0.2">
      <c r="B77" s="11">
        <v>97</v>
      </c>
      <c r="C77" s="4" t="s">
        <v>38</v>
      </c>
    </row>
    <row r="78" spans="2:3" hidden="1" x14ac:dyDescent="0.2">
      <c r="B78" s="11">
        <v>98</v>
      </c>
      <c r="C78" s="4" t="s">
        <v>39</v>
      </c>
    </row>
    <row r="79" spans="2:3" hidden="1" x14ac:dyDescent="0.2">
      <c r="B79" s="11">
        <v>99</v>
      </c>
      <c r="C79" s="4" t="s">
        <v>40</v>
      </c>
    </row>
    <row r="80" spans="2:3" ht="26.4" hidden="1" x14ac:dyDescent="0.2">
      <c r="B80" s="11"/>
      <c r="C80" s="4" t="s">
        <v>140</v>
      </c>
    </row>
    <row r="81" spans="2:3" hidden="1" x14ac:dyDescent="0.2">
      <c r="B81" s="11">
        <v>1</v>
      </c>
      <c r="C81" s="4" t="s">
        <v>137</v>
      </c>
    </row>
    <row r="82" spans="2:3" hidden="1" x14ac:dyDescent="0.2">
      <c r="B82" s="11">
        <v>2</v>
      </c>
      <c r="C82" s="4" t="s">
        <v>93</v>
      </c>
    </row>
    <row r="83" spans="2:3" hidden="1" x14ac:dyDescent="0.2">
      <c r="B83" s="11">
        <v>3</v>
      </c>
      <c r="C83" s="4" t="s">
        <v>94</v>
      </c>
    </row>
    <row r="84" spans="2:3" hidden="1" x14ac:dyDescent="0.2">
      <c r="B84" s="11">
        <v>4</v>
      </c>
      <c r="C84" s="4" t="s">
        <v>95</v>
      </c>
    </row>
    <row r="85" spans="2:3" hidden="1" x14ac:dyDescent="0.2">
      <c r="B85" s="11">
        <v>5</v>
      </c>
      <c r="C85" s="4" t="s">
        <v>96</v>
      </c>
    </row>
    <row r="86" spans="2:3" hidden="1" x14ac:dyDescent="0.2">
      <c r="B86" s="11">
        <v>6</v>
      </c>
      <c r="C86" s="4" t="s">
        <v>97</v>
      </c>
    </row>
    <row r="87" spans="2:3" hidden="1" x14ac:dyDescent="0.2">
      <c r="B87" s="11">
        <v>7</v>
      </c>
      <c r="C87" s="4" t="s">
        <v>98</v>
      </c>
    </row>
    <row r="88" spans="2:3" hidden="1" x14ac:dyDescent="0.2">
      <c r="B88" s="11">
        <v>8</v>
      </c>
      <c r="C88" s="4" t="s">
        <v>99</v>
      </c>
    </row>
    <row r="89" spans="2:3" hidden="1" x14ac:dyDescent="0.2">
      <c r="B89" s="11">
        <v>9</v>
      </c>
      <c r="C89" s="4" t="s">
        <v>100</v>
      </c>
    </row>
    <row r="90" spans="2:3" hidden="1" x14ac:dyDescent="0.2">
      <c r="B90" s="11">
        <v>10</v>
      </c>
      <c r="C90" s="4" t="s">
        <v>101</v>
      </c>
    </row>
    <row r="91" spans="2:3" hidden="1" x14ac:dyDescent="0.2">
      <c r="B91" s="11">
        <v>11</v>
      </c>
      <c r="C91" s="4" t="s">
        <v>102</v>
      </c>
    </row>
    <row r="92" spans="2:3" hidden="1" x14ac:dyDescent="0.2">
      <c r="B92" s="11">
        <v>12</v>
      </c>
      <c r="C92" s="4" t="s">
        <v>103</v>
      </c>
    </row>
    <row r="93" spans="2:3" hidden="1" x14ac:dyDescent="0.2">
      <c r="B93" s="11">
        <v>13</v>
      </c>
      <c r="C93" s="4" t="s">
        <v>138</v>
      </c>
    </row>
    <row r="94" spans="2:3" hidden="1" x14ac:dyDescent="0.2">
      <c r="B94" s="11">
        <v>14</v>
      </c>
      <c r="C94" s="4" t="s">
        <v>104</v>
      </c>
    </row>
    <row r="95" spans="2:3" hidden="1" x14ac:dyDescent="0.2">
      <c r="B95" s="11">
        <v>15</v>
      </c>
      <c r="C95" s="4" t="s">
        <v>105</v>
      </c>
    </row>
    <row r="96" spans="2:3" hidden="1" x14ac:dyDescent="0.2">
      <c r="B96" s="11">
        <v>16</v>
      </c>
      <c r="C96" s="4" t="s">
        <v>106</v>
      </c>
    </row>
    <row r="97" spans="2:3" hidden="1" x14ac:dyDescent="0.2">
      <c r="B97" s="11">
        <v>17</v>
      </c>
      <c r="C97" s="4" t="s">
        <v>107</v>
      </c>
    </row>
    <row r="98" spans="2:3" hidden="1" x14ac:dyDescent="0.2">
      <c r="B98" s="11">
        <v>18</v>
      </c>
      <c r="C98" s="4" t="s">
        <v>108</v>
      </c>
    </row>
    <row r="99" spans="2:3" hidden="1" x14ac:dyDescent="0.2">
      <c r="B99" s="11">
        <v>19</v>
      </c>
      <c r="C99" s="4" t="s">
        <v>109</v>
      </c>
    </row>
    <row r="100" spans="2:3" hidden="1" x14ac:dyDescent="0.2">
      <c r="B100" s="11">
        <v>20</v>
      </c>
      <c r="C100" s="4" t="s">
        <v>110</v>
      </c>
    </row>
    <row r="101" spans="2:3" hidden="1" x14ac:dyDescent="0.2">
      <c r="B101" s="11">
        <v>21</v>
      </c>
      <c r="C101" s="4" t="s">
        <v>111</v>
      </c>
    </row>
    <row r="102" spans="2:3" hidden="1" x14ac:dyDescent="0.2">
      <c r="B102" s="11">
        <v>22</v>
      </c>
      <c r="C102" s="4" t="s">
        <v>112</v>
      </c>
    </row>
    <row r="103" spans="2:3" hidden="1" x14ac:dyDescent="0.2">
      <c r="B103" s="11">
        <v>23</v>
      </c>
      <c r="C103" s="4" t="s">
        <v>113</v>
      </c>
    </row>
    <row r="104" spans="2:3" hidden="1" x14ac:dyDescent="0.2">
      <c r="B104" s="11">
        <v>24</v>
      </c>
      <c r="C104" s="4" t="s">
        <v>114</v>
      </c>
    </row>
    <row r="105" spans="2:3" hidden="1" x14ac:dyDescent="0.2">
      <c r="B105" s="11">
        <v>25</v>
      </c>
      <c r="C105" s="4" t="s">
        <v>115</v>
      </c>
    </row>
    <row r="106" spans="2:3" hidden="1" x14ac:dyDescent="0.2">
      <c r="B106" s="11">
        <v>26</v>
      </c>
      <c r="C106" s="4" t="s">
        <v>116</v>
      </c>
    </row>
    <row r="107" spans="2:3" hidden="1" x14ac:dyDescent="0.2">
      <c r="B107" s="11">
        <v>27</v>
      </c>
      <c r="C107" s="4" t="s">
        <v>117</v>
      </c>
    </row>
    <row r="108" spans="2:3" hidden="1" x14ac:dyDescent="0.2">
      <c r="B108" s="11">
        <v>28</v>
      </c>
      <c r="C108" s="4" t="s">
        <v>118</v>
      </c>
    </row>
    <row r="109" spans="2:3" hidden="1" x14ac:dyDescent="0.2">
      <c r="B109" s="11">
        <v>29</v>
      </c>
      <c r="C109" s="4" t="s">
        <v>119</v>
      </c>
    </row>
    <row r="110" spans="2:3" hidden="1" x14ac:dyDescent="0.2">
      <c r="B110" s="11">
        <v>30</v>
      </c>
      <c r="C110" s="4" t="s">
        <v>120</v>
      </c>
    </row>
    <row r="111" spans="2:3" hidden="1" x14ac:dyDescent="0.2">
      <c r="B111" s="11">
        <v>31</v>
      </c>
      <c r="C111" s="4" t="s">
        <v>121</v>
      </c>
    </row>
    <row r="112" spans="2:3" hidden="1" x14ac:dyDescent="0.2">
      <c r="B112" s="11">
        <v>32</v>
      </c>
      <c r="C112" s="4" t="s">
        <v>122</v>
      </c>
    </row>
    <row r="113" spans="2:3" hidden="1" x14ac:dyDescent="0.2">
      <c r="B113" s="11">
        <v>33</v>
      </c>
      <c r="C113" s="4" t="s">
        <v>123</v>
      </c>
    </row>
    <row r="114" spans="2:3" hidden="1" x14ac:dyDescent="0.2">
      <c r="B114" s="11">
        <v>34</v>
      </c>
      <c r="C114" s="4" t="s">
        <v>139</v>
      </c>
    </row>
    <row r="115" spans="2:3" hidden="1" x14ac:dyDescent="0.2">
      <c r="B115" s="11">
        <v>35</v>
      </c>
      <c r="C115" s="4" t="s">
        <v>124</v>
      </c>
    </row>
    <row r="116" spans="2:3" hidden="1" x14ac:dyDescent="0.2">
      <c r="B116" s="11">
        <v>36</v>
      </c>
      <c r="C116" s="4" t="s">
        <v>125</v>
      </c>
    </row>
    <row r="117" spans="2:3" hidden="1" x14ac:dyDescent="0.2">
      <c r="B117" s="11">
        <v>37</v>
      </c>
      <c r="C117" s="4" t="s">
        <v>126</v>
      </c>
    </row>
    <row r="118" spans="2:3" hidden="1" x14ac:dyDescent="0.2">
      <c r="B118" s="11">
        <v>38</v>
      </c>
      <c r="C118" s="4" t="s">
        <v>127</v>
      </c>
    </row>
    <row r="119" spans="2:3" hidden="1" x14ac:dyDescent="0.2">
      <c r="B119" s="11">
        <v>39</v>
      </c>
      <c r="C119" s="4" t="s">
        <v>128</v>
      </c>
    </row>
    <row r="120" spans="2:3" hidden="1" x14ac:dyDescent="0.2">
      <c r="B120" s="11">
        <v>40</v>
      </c>
      <c r="C120" s="4" t="s">
        <v>129</v>
      </c>
    </row>
    <row r="121" spans="2:3" hidden="1" x14ac:dyDescent="0.2">
      <c r="B121" s="11">
        <v>41</v>
      </c>
      <c r="C121" s="4" t="s">
        <v>130</v>
      </c>
    </row>
    <row r="122" spans="2:3" hidden="1" x14ac:dyDescent="0.2">
      <c r="B122" s="11">
        <v>42</v>
      </c>
      <c r="C122" s="4" t="s">
        <v>131</v>
      </c>
    </row>
    <row r="123" spans="2:3" hidden="1" x14ac:dyDescent="0.2">
      <c r="B123" s="11">
        <v>43</v>
      </c>
      <c r="C123" s="4" t="s">
        <v>132</v>
      </c>
    </row>
    <row r="124" spans="2:3" hidden="1" x14ac:dyDescent="0.2">
      <c r="B124" s="11">
        <v>44</v>
      </c>
      <c r="C124" s="4" t="s">
        <v>133</v>
      </c>
    </row>
    <row r="125" spans="2:3" hidden="1" x14ac:dyDescent="0.2">
      <c r="B125" s="11">
        <v>45</v>
      </c>
      <c r="C125" s="4" t="s">
        <v>134</v>
      </c>
    </row>
    <row r="126" spans="2:3" hidden="1" x14ac:dyDescent="0.2">
      <c r="B126" s="11">
        <v>46</v>
      </c>
      <c r="C126" s="4" t="s">
        <v>135</v>
      </c>
    </row>
    <row r="127" spans="2:3" hidden="1" x14ac:dyDescent="0.2">
      <c r="B127" s="11">
        <v>47</v>
      </c>
      <c r="C127" s="4" t="s">
        <v>136</v>
      </c>
    </row>
  </sheetData>
  <sheetProtection sheet="1" selectLockedCells="1"/>
  <mergeCells count="60">
    <mergeCell ref="M11:O12"/>
    <mergeCell ref="B16:C16"/>
    <mergeCell ref="A30:N30"/>
    <mergeCell ref="B14:E14"/>
    <mergeCell ref="I14:L14"/>
    <mergeCell ref="C18:D18"/>
    <mergeCell ref="E18:F18"/>
    <mergeCell ref="F14:G14"/>
    <mergeCell ref="I25:L25"/>
    <mergeCell ref="I26:L26"/>
    <mergeCell ref="B15:C15"/>
    <mergeCell ref="A9:B9"/>
    <mergeCell ref="A10:A11"/>
    <mergeCell ref="G9:I9"/>
    <mergeCell ref="G10:I10"/>
    <mergeCell ref="B11:C11"/>
    <mergeCell ref="D15:E15"/>
    <mergeCell ref="B10:E10"/>
    <mergeCell ref="I28:L28"/>
    <mergeCell ref="I29:L29"/>
    <mergeCell ref="M20:N20"/>
    <mergeCell ref="M21:N21"/>
    <mergeCell ref="M22:N22"/>
    <mergeCell ref="M23:N23"/>
    <mergeCell ref="I24:L24"/>
    <mergeCell ref="M28:N28"/>
    <mergeCell ref="I27:L27"/>
    <mergeCell ref="M24:N24"/>
    <mergeCell ref="I22:L22"/>
    <mergeCell ref="I23:L23"/>
    <mergeCell ref="M29:N29"/>
    <mergeCell ref="A7:L7"/>
    <mergeCell ref="A6:L6"/>
    <mergeCell ref="I16:L16"/>
    <mergeCell ref="M25:N25"/>
    <mergeCell ref="M26:N26"/>
    <mergeCell ref="M27:N27"/>
    <mergeCell ref="J10:L10"/>
    <mergeCell ref="I21:L21"/>
    <mergeCell ref="G11:I11"/>
    <mergeCell ref="J11:L11"/>
    <mergeCell ref="I20:L20"/>
    <mergeCell ref="C9:D9"/>
    <mergeCell ref="K9:L9"/>
    <mergeCell ref="H14:H15"/>
    <mergeCell ref="M18:N18"/>
    <mergeCell ref="M19:N19"/>
    <mergeCell ref="A1:L1"/>
    <mergeCell ref="I18:L18"/>
    <mergeCell ref="I19:L19"/>
    <mergeCell ref="K2:L2"/>
    <mergeCell ref="E9:F9"/>
    <mergeCell ref="B12:L12"/>
    <mergeCell ref="D11:E11"/>
    <mergeCell ref="A2:B2"/>
    <mergeCell ref="A3:B3"/>
    <mergeCell ref="A4:B4"/>
    <mergeCell ref="K15:L15"/>
    <mergeCell ref="D16:E16"/>
    <mergeCell ref="I15:J15"/>
  </mergeCells>
  <phoneticPr fontId="1"/>
  <conditionalFormatting sqref="C9:D9 B11:E11 G11 J11 B12:L12 I15:L15 B15:G16 B19:O29">
    <cfRule type="expression" dxfId="0" priority="6" stopIfTrue="1">
      <formula>IF(B9="",TRUE,FALSE)</formula>
    </cfRule>
  </conditionalFormatting>
  <dataValidations count="6">
    <dataValidation imeMode="off" allowBlank="1" showInputMessage="1" showErrorMessage="1" sqref="J11 G11 B19:B29" xr:uid="{75E8F61C-8AB3-4FA3-B3C3-0EA770810FE1}"/>
    <dataValidation imeMode="hiragana" allowBlank="1" showInputMessage="1" showErrorMessage="1" sqref="I19:N29 C19:D29 B15:E16 I15:L16" xr:uid="{FDC57598-B666-4471-BD42-8A667CDE5625}"/>
    <dataValidation type="list" allowBlank="1" showInputMessage="1" showErrorMessage="1" sqref="H19:H29" xr:uid="{74CD20D2-BB4D-426A-851A-BEB9EFD97020}">
      <formula1>$E$35:$E$42</formula1>
    </dataValidation>
    <dataValidation type="list" allowBlank="1" showInputMessage="1" showErrorMessage="1" sqref="O19:O29" xr:uid="{D0AAC48D-B0D6-4EE7-9730-04114A8374A8}">
      <formula1>$C$35:$C$127</formula1>
    </dataValidation>
    <dataValidation imeMode="halfKatakana" allowBlank="1" showInputMessage="1" showErrorMessage="1" sqref="F15:G16 E19:F29" xr:uid="{6C07EBE4-4B45-4C7E-88DE-E5D1B2F93F1D}"/>
    <dataValidation type="list" imeMode="off" allowBlank="1" showInputMessage="1" showErrorMessage="1" promptTitle="ふるさと制度" prompt="ふるさと制度で出場の選手はFを選択する。" sqref="G19:G29" xr:uid="{19EC4887-2BA9-4B90-AB2D-CC7254E64433}">
      <formula1>$E$43</formula1>
    </dataValidation>
  </dataValidations>
  <pageMargins left="0.39370078740157483" right="0.39370078740157483" top="0.78740157480314965" bottom="0.78740157480314965" header="0.51181102362204722" footer="0.51181102362204722"/>
  <pageSetup paperSize="9" scale="72" orientation="portrait" r:id="rId1"/>
  <headerFooter alignWithMargins="0"/>
  <rowBreaks count="1" manualBreakCount="1">
    <brk id="3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CA59-D787-44EC-AFA0-38ED3785E6FD}">
  <dimension ref="A1:O47"/>
  <sheetViews>
    <sheetView showGridLines="0" showRowColHeaders="0" zoomScaleNormal="100" zoomScaleSheetLayoutView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" sqref="O1"/>
    </sheetView>
  </sheetViews>
  <sheetFormatPr defaultColWidth="9" defaultRowHeight="13.2" x14ac:dyDescent="0.2"/>
  <cols>
    <col min="1" max="1" width="9" style="1"/>
    <col min="2" max="2" width="11.6640625" style="1" bestFit="1" customWidth="1"/>
    <col min="3" max="6" width="9" style="6"/>
    <col min="7" max="7" width="9" style="1"/>
    <col min="8" max="8" width="4.6640625" style="94" customWidth="1"/>
    <col min="9" max="9" width="13.44140625" style="1" bestFit="1" customWidth="1"/>
    <col min="10" max="11" width="6.6640625" style="1" customWidth="1"/>
    <col min="12" max="12" width="7.109375" style="1" customWidth="1"/>
    <col min="13" max="13" width="13.44140625" style="1" bestFit="1" customWidth="1"/>
    <col min="14" max="15" width="6.6640625" style="1" customWidth="1"/>
    <col min="16" max="16384" width="9" style="1"/>
  </cols>
  <sheetData>
    <row r="1" spans="1:15" ht="27" thickBot="1" x14ac:dyDescent="0.25">
      <c r="A1" s="79" t="s">
        <v>0</v>
      </c>
      <c r="B1" s="22" t="s">
        <v>1</v>
      </c>
      <c r="C1" s="73" t="s">
        <v>232</v>
      </c>
      <c r="D1" s="74" t="s">
        <v>46</v>
      </c>
      <c r="E1" s="76" t="s">
        <v>233</v>
      </c>
      <c r="F1" s="77" t="s">
        <v>47</v>
      </c>
      <c r="I1" s="1" t="s">
        <v>267</v>
      </c>
      <c r="J1" s="87" t="s">
        <v>217</v>
      </c>
      <c r="K1" s="1" t="s">
        <v>46</v>
      </c>
      <c r="M1" s="1" t="s">
        <v>268</v>
      </c>
      <c r="N1" s="87" t="s">
        <v>218</v>
      </c>
      <c r="O1" s="1" t="s">
        <v>47</v>
      </c>
    </row>
    <row r="2" spans="1:15" x14ac:dyDescent="0.2">
      <c r="A2" s="80">
        <v>50</v>
      </c>
      <c r="B2" s="4" t="s">
        <v>2</v>
      </c>
      <c r="C2" s="75">
        <f t="shared" ref="C2:C46" si="0">IF(ISERROR(VLOOKUP(B2,$I$2:$K$46,2,FALSE))=TRUE,"",VLOOKUP(B2,$I$2:$K$46,2,FALSE))</f>
        <v>5</v>
      </c>
      <c r="D2" s="75" t="str">
        <f t="shared" ref="D2:D46" si="1">IF(ISERROR(VLOOKUP(B2,$I$2:$K$45,3,FALSE))=TRUE,"4部",VLOOKUP(B2,$I$2:$K$45,3,FALSE)&amp;"部")</f>
        <v>1部</v>
      </c>
      <c r="E2" s="78">
        <f t="shared" ref="E2:E46" si="2">IF(ISERROR(VLOOKUP(B2,$M$2:$O$46,2,FALSE))=TRUE,"",VLOOKUP(B2,$M$2:$O$46,2,FALSE))</f>
        <v>8</v>
      </c>
      <c r="F2" s="78" t="str">
        <f t="shared" ref="F2:F46" si="3">IF(ISERROR(VLOOKUP(B2,$M$2:$O$46,3,FALSE))=TRUE,"4部",VLOOKUP(B2,$M$2:$O$46,3,FALSE)&amp;"部")</f>
        <v>1部</v>
      </c>
      <c r="H2" s="95"/>
      <c r="I2" s="91" t="s">
        <v>161</v>
      </c>
      <c r="J2" s="88">
        <v>1</v>
      </c>
      <c r="K2" s="24">
        <v>1</v>
      </c>
      <c r="M2" s="91" t="s">
        <v>181</v>
      </c>
      <c r="N2" s="24">
        <v>1</v>
      </c>
      <c r="O2" s="24">
        <v>1</v>
      </c>
    </row>
    <row r="3" spans="1:15" x14ac:dyDescent="0.2">
      <c r="A3" s="80">
        <v>51</v>
      </c>
      <c r="B3" s="4" t="s">
        <v>3</v>
      </c>
      <c r="C3" s="75">
        <f t="shared" si="0"/>
        <v>21</v>
      </c>
      <c r="D3" s="75" t="str">
        <f t="shared" si="1"/>
        <v>3部</v>
      </c>
      <c r="E3" s="78">
        <f t="shared" si="2"/>
        <v>17</v>
      </c>
      <c r="F3" s="78" t="str">
        <f t="shared" si="3"/>
        <v>2部</v>
      </c>
      <c r="H3" s="95"/>
      <c r="I3" s="92" t="s">
        <v>159</v>
      </c>
      <c r="J3" s="89">
        <v>2</v>
      </c>
      <c r="K3" s="25">
        <v>1</v>
      </c>
      <c r="M3" s="92" t="s">
        <v>159</v>
      </c>
      <c r="N3" s="25">
        <v>2</v>
      </c>
      <c r="O3" s="25">
        <v>1</v>
      </c>
    </row>
    <row r="4" spans="1:15" x14ac:dyDescent="0.2">
      <c r="A4" s="127"/>
      <c r="B4" s="128"/>
      <c r="C4" s="129"/>
      <c r="D4" s="129"/>
      <c r="E4" s="129"/>
      <c r="F4" s="129"/>
      <c r="H4" s="95"/>
      <c r="I4" s="92" t="s">
        <v>192</v>
      </c>
      <c r="J4" s="89">
        <v>3</v>
      </c>
      <c r="K4" s="25">
        <v>1</v>
      </c>
      <c r="M4" s="92" t="s">
        <v>161</v>
      </c>
      <c r="N4" s="25">
        <v>3</v>
      </c>
      <c r="O4" s="25">
        <v>1</v>
      </c>
    </row>
    <row r="5" spans="1:15" x14ac:dyDescent="0.2">
      <c r="A5" s="80">
        <v>53</v>
      </c>
      <c r="B5" s="4" t="s">
        <v>4</v>
      </c>
      <c r="C5" s="75">
        <f t="shared" si="0"/>
        <v>14</v>
      </c>
      <c r="D5" s="75" t="str">
        <f t="shared" si="1"/>
        <v>2部</v>
      </c>
      <c r="E5" s="78">
        <f t="shared" si="2"/>
        <v>19</v>
      </c>
      <c r="F5" s="78" t="str">
        <f t="shared" si="3"/>
        <v>2部</v>
      </c>
      <c r="I5" s="92" t="s">
        <v>160</v>
      </c>
      <c r="J5" s="89">
        <v>4</v>
      </c>
      <c r="K5" s="25">
        <v>1</v>
      </c>
      <c r="M5" s="92" t="s">
        <v>192</v>
      </c>
      <c r="N5" s="25">
        <v>4</v>
      </c>
      <c r="O5" s="25">
        <v>1</v>
      </c>
    </row>
    <row r="6" spans="1:15" x14ac:dyDescent="0.2">
      <c r="A6" s="80">
        <v>54</v>
      </c>
      <c r="B6" s="4" t="s">
        <v>5</v>
      </c>
      <c r="C6" s="75">
        <f t="shared" si="0"/>
        <v>6</v>
      </c>
      <c r="D6" s="75" t="str">
        <f t="shared" si="1"/>
        <v>1部</v>
      </c>
      <c r="E6" s="78">
        <f t="shared" si="2"/>
        <v>26</v>
      </c>
      <c r="F6" s="78" t="str">
        <f t="shared" si="3"/>
        <v>3部</v>
      </c>
      <c r="I6" s="92" t="s">
        <v>164</v>
      </c>
      <c r="J6" s="89">
        <v>5</v>
      </c>
      <c r="K6" s="25">
        <v>1</v>
      </c>
      <c r="M6" s="92" t="s">
        <v>211</v>
      </c>
      <c r="N6" s="25">
        <v>5</v>
      </c>
      <c r="O6" s="25">
        <v>1</v>
      </c>
    </row>
    <row r="7" spans="1:15" x14ac:dyDescent="0.2">
      <c r="A7" s="80">
        <v>55</v>
      </c>
      <c r="B7" s="4" t="s">
        <v>6</v>
      </c>
      <c r="C7" s="75">
        <f t="shared" si="0"/>
        <v>2</v>
      </c>
      <c r="D7" s="75" t="str">
        <f t="shared" si="1"/>
        <v>1部</v>
      </c>
      <c r="E7" s="78">
        <f t="shared" si="2"/>
        <v>2</v>
      </c>
      <c r="F7" s="78" t="str">
        <f t="shared" si="3"/>
        <v>1部</v>
      </c>
      <c r="I7" s="92" t="s">
        <v>178</v>
      </c>
      <c r="J7" s="89">
        <v>6</v>
      </c>
      <c r="K7" s="25">
        <v>1</v>
      </c>
      <c r="M7" s="92" t="s">
        <v>173</v>
      </c>
      <c r="N7" s="25">
        <v>6</v>
      </c>
      <c r="O7" s="25">
        <v>1</v>
      </c>
    </row>
    <row r="8" spans="1:15" x14ac:dyDescent="0.2">
      <c r="A8" s="80">
        <v>56</v>
      </c>
      <c r="B8" s="4" t="s">
        <v>7</v>
      </c>
      <c r="C8" s="75">
        <f t="shared" si="0"/>
        <v>36</v>
      </c>
      <c r="D8" s="75" t="str">
        <f t="shared" si="1"/>
        <v>4部</v>
      </c>
      <c r="E8" s="78">
        <f t="shared" si="2"/>
        <v>40</v>
      </c>
      <c r="F8" s="78" t="str">
        <f t="shared" si="3"/>
        <v>4部</v>
      </c>
      <c r="I8" s="92" t="s">
        <v>169</v>
      </c>
      <c r="J8" s="89">
        <v>7</v>
      </c>
      <c r="K8" s="25">
        <v>1</v>
      </c>
      <c r="M8" s="92" t="s">
        <v>166</v>
      </c>
      <c r="N8" s="25">
        <v>7</v>
      </c>
      <c r="O8" s="25">
        <v>1</v>
      </c>
    </row>
    <row r="9" spans="1:15" x14ac:dyDescent="0.2">
      <c r="A9" s="80">
        <v>58</v>
      </c>
      <c r="B9" s="4" t="s">
        <v>8</v>
      </c>
      <c r="C9" s="75">
        <f t="shared" si="0"/>
        <v>12</v>
      </c>
      <c r="D9" s="75" t="str">
        <f t="shared" si="1"/>
        <v>2部</v>
      </c>
      <c r="E9" s="78">
        <f t="shared" si="2"/>
        <v>11</v>
      </c>
      <c r="F9" s="78" t="str">
        <f t="shared" si="3"/>
        <v>2部</v>
      </c>
      <c r="I9" s="92" t="s">
        <v>162</v>
      </c>
      <c r="J9" s="89">
        <v>8</v>
      </c>
      <c r="K9" s="25">
        <v>1</v>
      </c>
      <c r="M9" s="92" t="s">
        <v>164</v>
      </c>
      <c r="N9" s="25">
        <v>8</v>
      </c>
      <c r="O9" s="25">
        <v>1</v>
      </c>
    </row>
    <row r="10" spans="1:15" x14ac:dyDescent="0.2">
      <c r="A10" s="80">
        <v>59</v>
      </c>
      <c r="B10" s="4" t="s">
        <v>9</v>
      </c>
      <c r="C10" s="75">
        <f t="shared" si="0"/>
        <v>19</v>
      </c>
      <c r="D10" s="75" t="str">
        <f t="shared" si="1"/>
        <v>2部</v>
      </c>
      <c r="E10" s="78">
        <f t="shared" si="2"/>
        <v>13</v>
      </c>
      <c r="F10" s="78" t="str">
        <f t="shared" si="3"/>
        <v>2部</v>
      </c>
      <c r="I10" s="92" t="s">
        <v>171</v>
      </c>
      <c r="J10" s="89">
        <v>9</v>
      </c>
      <c r="K10" s="25">
        <v>1</v>
      </c>
      <c r="M10" s="92" t="s">
        <v>158</v>
      </c>
      <c r="N10" s="25">
        <v>9</v>
      </c>
      <c r="O10" s="25">
        <v>1</v>
      </c>
    </row>
    <row r="11" spans="1:15" ht="13.8" thickBot="1" x14ac:dyDescent="0.25">
      <c r="A11" s="80">
        <v>60</v>
      </c>
      <c r="B11" s="4" t="s">
        <v>10</v>
      </c>
      <c r="C11" s="75">
        <f t="shared" si="0"/>
        <v>1</v>
      </c>
      <c r="D11" s="75" t="str">
        <f t="shared" si="1"/>
        <v>1部</v>
      </c>
      <c r="E11" s="78">
        <f t="shared" si="2"/>
        <v>3</v>
      </c>
      <c r="F11" s="78" t="str">
        <f t="shared" si="3"/>
        <v>1部</v>
      </c>
      <c r="I11" s="86" t="s">
        <v>167</v>
      </c>
      <c r="J11" s="90">
        <v>10</v>
      </c>
      <c r="K11" s="26">
        <v>1</v>
      </c>
      <c r="M11" s="86" t="s">
        <v>163</v>
      </c>
      <c r="N11" s="26">
        <v>10</v>
      </c>
      <c r="O11" s="26">
        <v>1</v>
      </c>
    </row>
    <row r="12" spans="1:15" x14ac:dyDescent="0.2">
      <c r="A12" s="80">
        <v>61</v>
      </c>
      <c r="B12" s="4" t="s">
        <v>11</v>
      </c>
      <c r="C12" s="75">
        <f t="shared" si="0"/>
        <v>8</v>
      </c>
      <c r="D12" s="75" t="str">
        <f t="shared" si="1"/>
        <v>1部</v>
      </c>
      <c r="E12" s="78">
        <f t="shared" si="2"/>
        <v>14</v>
      </c>
      <c r="F12" s="78" t="str">
        <f t="shared" si="3"/>
        <v>2部</v>
      </c>
      <c r="I12" s="91" t="s">
        <v>158</v>
      </c>
      <c r="J12" s="24">
        <v>11</v>
      </c>
      <c r="K12" s="24">
        <v>2</v>
      </c>
      <c r="M12" s="92" t="s">
        <v>214</v>
      </c>
      <c r="N12" s="27">
        <v>11</v>
      </c>
      <c r="O12" s="27">
        <v>2</v>
      </c>
    </row>
    <row r="13" spans="1:15" x14ac:dyDescent="0.2">
      <c r="A13" s="80">
        <v>62</v>
      </c>
      <c r="B13" s="4" t="s">
        <v>12</v>
      </c>
      <c r="C13" s="75">
        <f t="shared" si="0"/>
        <v>18</v>
      </c>
      <c r="D13" s="75" t="str">
        <f t="shared" si="1"/>
        <v>2部</v>
      </c>
      <c r="E13" s="78">
        <f t="shared" si="2"/>
        <v>5</v>
      </c>
      <c r="F13" s="78" t="str">
        <f t="shared" si="3"/>
        <v>1部</v>
      </c>
      <c r="I13" s="92" t="s">
        <v>214</v>
      </c>
      <c r="J13" s="25">
        <v>12</v>
      </c>
      <c r="K13" s="25">
        <v>2</v>
      </c>
      <c r="M13" s="92" t="s">
        <v>191</v>
      </c>
      <c r="N13" s="25">
        <v>12</v>
      </c>
      <c r="O13" s="25">
        <v>2</v>
      </c>
    </row>
    <row r="14" spans="1:15" x14ac:dyDescent="0.2">
      <c r="A14" s="80">
        <v>64</v>
      </c>
      <c r="B14" s="4" t="s">
        <v>41</v>
      </c>
      <c r="C14" s="75">
        <f t="shared" si="0"/>
        <v>35</v>
      </c>
      <c r="D14" s="75" t="str">
        <f t="shared" si="1"/>
        <v>4部</v>
      </c>
      <c r="E14" s="78">
        <f t="shared" si="2"/>
        <v>29</v>
      </c>
      <c r="F14" s="78" t="str">
        <f t="shared" si="3"/>
        <v>3部</v>
      </c>
      <c r="I14" s="92" t="s">
        <v>181</v>
      </c>
      <c r="J14" s="25">
        <v>13</v>
      </c>
      <c r="K14" s="25">
        <v>2</v>
      </c>
      <c r="M14" s="92" t="s">
        <v>172</v>
      </c>
      <c r="N14" s="25">
        <v>13</v>
      </c>
      <c r="O14" s="25">
        <v>2</v>
      </c>
    </row>
    <row r="15" spans="1:15" x14ac:dyDescent="0.2">
      <c r="A15" s="80">
        <v>65</v>
      </c>
      <c r="B15" s="4" t="s">
        <v>13</v>
      </c>
      <c r="C15" s="75">
        <f t="shared" si="0"/>
        <v>9</v>
      </c>
      <c r="D15" s="75" t="str">
        <f t="shared" si="1"/>
        <v>1部</v>
      </c>
      <c r="E15" s="78">
        <f t="shared" si="2"/>
        <v>18</v>
      </c>
      <c r="F15" s="78" t="str">
        <f t="shared" si="3"/>
        <v>2部</v>
      </c>
      <c r="I15" s="92" t="s">
        <v>213</v>
      </c>
      <c r="J15" s="25">
        <v>14</v>
      </c>
      <c r="K15" s="25">
        <v>2</v>
      </c>
      <c r="M15" s="92" t="s">
        <v>162</v>
      </c>
      <c r="N15" s="25">
        <v>14</v>
      </c>
      <c r="O15" s="25">
        <v>2</v>
      </c>
    </row>
    <row r="16" spans="1:15" x14ac:dyDescent="0.2">
      <c r="A16" s="80">
        <v>66</v>
      </c>
      <c r="B16" s="4" t="s">
        <v>14</v>
      </c>
      <c r="C16" s="75">
        <f t="shared" si="0"/>
        <v>38</v>
      </c>
      <c r="D16" s="75" t="str">
        <f t="shared" si="1"/>
        <v>4部</v>
      </c>
      <c r="E16" s="78">
        <f t="shared" si="2"/>
        <v>24</v>
      </c>
      <c r="F16" s="78" t="str">
        <f t="shared" si="3"/>
        <v>3部</v>
      </c>
      <c r="I16" s="92" t="s">
        <v>163</v>
      </c>
      <c r="J16" s="25">
        <v>15</v>
      </c>
      <c r="K16" s="25">
        <v>2</v>
      </c>
      <c r="M16" s="92" t="s">
        <v>188</v>
      </c>
      <c r="N16" s="25">
        <v>15</v>
      </c>
      <c r="O16" s="25">
        <v>2</v>
      </c>
    </row>
    <row r="17" spans="1:15" x14ac:dyDescent="0.2">
      <c r="A17" s="80">
        <v>67</v>
      </c>
      <c r="B17" s="4" t="s">
        <v>15</v>
      </c>
      <c r="C17" s="75">
        <f t="shared" si="0"/>
        <v>15</v>
      </c>
      <c r="D17" s="75" t="str">
        <f t="shared" si="1"/>
        <v>2部</v>
      </c>
      <c r="E17" s="78">
        <f t="shared" si="2"/>
        <v>10</v>
      </c>
      <c r="F17" s="78" t="str">
        <f t="shared" si="3"/>
        <v>1部</v>
      </c>
      <c r="I17" s="92" t="s">
        <v>189</v>
      </c>
      <c r="J17" s="25">
        <v>16</v>
      </c>
      <c r="K17" s="25">
        <v>2</v>
      </c>
      <c r="M17" s="92" t="s">
        <v>169</v>
      </c>
      <c r="N17" s="25">
        <v>16</v>
      </c>
      <c r="O17" s="25">
        <v>2</v>
      </c>
    </row>
    <row r="18" spans="1:15" x14ac:dyDescent="0.2">
      <c r="A18" s="80">
        <v>68</v>
      </c>
      <c r="B18" s="4" t="s">
        <v>45</v>
      </c>
      <c r="C18" s="132">
        <f t="shared" si="0"/>
        <v>44</v>
      </c>
      <c r="D18" s="132" t="str">
        <f t="shared" si="1"/>
        <v>4部</v>
      </c>
      <c r="E18" s="78">
        <f t="shared" si="2"/>
        <v>39</v>
      </c>
      <c r="F18" s="78" t="str">
        <f t="shared" si="3"/>
        <v>4部</v>
      </c>
      <c r="I18" s="92" t="s">
        <v>173</v>
      </c>
      <c r="J18" s="25">
        <v>17</v>
      </c>
      <c r="K18" s="25">
        <v>2</v>
      </c>
      <c r="M18" s="92" t="s">
        <v>212</v>
      </c>
      <c r="N18" s="25">
        <v>17</v>
      </c>
      <c r="O18" s="25">
        <v>2</v>
      </c>
    </row>
    <row r="19" spans="1:15" x14ac:dyDescent="0.2">
      <c r="A19" s="80">
        <v>69</v>
      </c>
      <c r="B19" s="4" t="s">
        <v>16</v>
      </c>
      <c r="C19" s="75">
        <f t="shared" si="0"/>
        <v>3</v>
      </c>
      <c r="D19" s="75" t="str">
        <f t="shared" si="1"/>
        <v>1部</v>
      </c>
      <c r="E19" s="78">
        <f t="shared" si="2"/>
        <v>4</v>
      </c>
      <c r="F19" s="78" t="str">
        <f t="shared" si="3"/>
        <v>1部</v>
      </c>
      <c r="I19" s="92" t="s">
        <v>211</v>
      </c>
      <c r="J19" s="25">
        <v>18</v>
      </c>
      <c r="K19" s="25">
        <v>2</v>
      </c>
      <c r="M19" s="92" t="s">
        <v>171</v>
      </c>
      <c r="N19" s="25">
        <v>18</v>
      </c>
      <c r="O19" s="25">
        <v>2</v>
      </c>
    </row>
    <row r="20" spans="1:15" x14ac:dyDescent="0.2">
      <c r="A20" s="80">
        <v>71</v>
      </c>
      <c r="B20" s="4" t="s">
        <v>17</v>
      </c>
      <c r="C20" s="75">
        <f t="shared" si="0"/>
        <v>33</v>
      </c>
      <c r="D20" s="75" t="str">
        <f t="shared" si="1"/>
        <v>4部</v>
      </c>
      <c r="E20" s="78">
        <f t="shared" si="2"/>
        <v>20</v>
      </c>
      <c r="F20" s="78" t="str">
        <f t="shared" si="3"/>
        <v>2部</v>
      </c>
      <c r="I20" s="92" t="s">
        <v>172</v>
      </c>
      <c r="J20" s="25">
        <v>19</v>
      </c>
      <c r="K20" s="25">
        <v>2</v>
      </c>
      <c r="M20" s="92" t="s">
        <v>213</v>
      </c>
      <c r="N20" s="25">
        <v>19</v>
      </c>
      <c r="O20" s="25">
        <v>2</v>
      </c>
    </row>
    <row r="21" spans="1:15" ht="13.8" thickBot="1" x14ac:dyDescent="0.25">
      <c r="A21" s="80">
        <v>72</v>
      </c>
      <c r="B21" s="4" t="s">
        <v>18</v>
      </c>
      <c r="C21" s="75">
        <f t="shared" si="0"/>
        <v>31</v>
      </c>
      <c r="D21" s="75" t="str">
        <f t="shared" si="1"/>
        <v>4部</v>
      </c>
      <c r="E21" s="78">
        <f t="shared" si="2"/>
        <v>27</v>
      </c>
      <c r="F21" s="78" t="str">
        <f t="shared" si="3"/>
        <v>3部</v>
      </c>
      <c r="I21" s="93" t="s">
        <v>166</v>
      </c>
      <c r="J21" s="28">
        <v>20</v>
      </c>
      <c r="K21" s="28">
        <v>2</v>
      </c>
      <c r="M21" s="86" t="s">
        <v>165</v>
      </c>
      <c r="N21" s="28">
        <v>20</v>
      </c>
      <c r="O21" s="28">
        <v>2</v>
      </c>
    </row>
    <row r="22" spans="1:15" x14ac:dyDescent="0.2">
      <c r="A22" s="80">
        <v>73</v>
      </c>
      <c r="B22" s="4" t="s">
        <v>43</v>
      </c>
      <c r="C22" s="75">
        <f t="shared" si="0"/>
        <v>10</v>
      </c>
      <c r="D22" s="75" t="str">
        <f t="shared" si="1"/>
        <v>1部</v>
      </c>
      <c r="E22" s="78">
        <f t="shared" si="2"/>
        <v>22</v>
      </c>
      <c r="F22" s="78" t="str">
        <f t="shared" si="3"/>
        <v>3部</v>
      </c>
      <c r="I22" s="91" t="s">
        <v>212</v>
      </c>
      <c r="J22" s="24">
        <v>21</v>
      </c>
      <c r="K22" s="24">
        <v>3</v>
      </c>
      <c r="M22" s="100" t="s">
        <v>42</v>
      </c>
      <c r="N22" s="24">
        <v>21</v>
      </c>
      <c r="O22" s="24">
        <v>3</v>
      </c>
    </row>
    <row r="23" spans="1:15" x14ac:dyDescent="0.2">
      <c r="A23" s="80">
        <v>74</v>
      </c>
      <c r="B23" s="4" t="s">
        <v>19</v>
      </c>
      <c r="C23" s="75">
        <f t="shared" si="0"/>
        <v>41</v>
      </c>
      <c r="D23" s="75" t="str">
        <f t="shared" si="1"/>
        <v>4部</v>
      </c>
      <c r="E23" s="78">
        <f t="shared" si="2"/>
        <v>41</v>
      </c>
      <c r="F23" s="78" t="str">
        <f t="shared" si="3"/>
        <v>4部</v>
      </c>
      <c r="I23" s="92" t="s">
        <v>191</v>
      </c>
      <c r="J23" s="25">
        <v>22</v>
      </c>
      <c r="K23" s="25">
        <v>3</v>
      </c>
      <c r="M23" s="92" t="s">
        <v>167</v>
      </c>
      <c r="N23" s="25">
        <v>22</v>
      </c>
      <c r="O23" s="25">
        <v>3</v>
      </c>
    </row>
    <row r="24" spans="1:15" x14ac:dyDescent="0.2">
      <c r="A24" s="80">
        <v>75</v>
      </c>
      <c r="B24" s="4" t="s">
        <v>20</v>
      </c>
      <c r="C24" s="75">
        <f t="shared" si="0"/>
        <v>22</v>
      </c>
      <c r="D24" s="75" t="str">
        <f t="shared" si="1"/>
        <v>3部</v>
      </c>
      <c r="E24" s="78">
        <f t="shared" si="2"/>
        <v>12</v>
      </c>
      <c r="F24" s="78" t="str">
        <f t="shared" si="3"/>
        <v>2部</v>
      </c>
      <c r="I24" s="92" t="s">
        <v>221</v>
      </c>
      <c r="J24" s="25">
        <v>23</v>
      </c>
      <c r="K24" s="25">
        <v>3</v>
      </c>
      <c r="M24" s="92" t="s">
        <v>174</v>
      </c>
      <c r="N24" s="25">
        <v>23</v>
      </c>
      <c r="O24" s="25">
        <v>3</v>
      </c>
    </row>
    <row r="25" spans="1:15" x14ac:dyDescent="0.2">
      <c r="A25" s="80">
        <v>76</v>
      </c>
      <c r="B25" s="4" t="s">
        <v>21</v>
      </c>
      <c r="C25" s="75">
        <f t="shared" si="0"/>
        <v>32</v>
      </c>
      <c r="D25" s="75" t="str">
        <f t="shared" si="1"/>
        <v>4部</v>
      </c>
      <c r="E25" s="78">
        <f t="shared" si="2"/>
        <v>35</v>
      </c>
      <c r="F25" s="78" t="str">
        <f t="shared" si="3"/>
        <v>4部</v>
      </c>
      <c r="I25" s="92" t="s">
        <v>42</v>
      </c>
      <c r="J25" s="25">
        <v>24</v>
      </c>
      <c r="K25" s="25">
        <v>3</v>
      </c>
      <c r="M25" s="92" t="s">
        <v>170</v>
      </c>
      <c r="N25" s="25">
        <v>24</v>
      </c>
      <c r="O25" s="25">
        <v>3</v>
      </c>
    </row>
    <row r="26" spans="1:15" x14ac:dyDescent="0.2">
      <c r="A26" s="80">
        <v>77</v>
      </c>
      <c r="B26" s="4" t="s">
        <v>22</v>
      </c>
      <c r="C26" s="75">
        <f t="shared" si="0"/>
        <v>26</v>
      </c>
      <c r="D26" s="75" t="str">
        <f t="shared" si="1"/>
        <v>3部</v>
      </c>
      <c r="E26" s="78">
        <f t="shared" si="2"/>
        <v>34</v>
      </c>
      <c r="F26" s="78" t="str">
        <f t="shared" si="3"/>
        <v>4部</v>
      </c>
      <c r="I26" s="92" t="s">
        <v>175</v>
      </c>
      <c r="J26" s="25">
        <v>25</v>
      </c>
      <c r="K26" s="25">
        <v>3</v>
      </c>
      <c r="M26" s="92" t="s">
        <v>175</v>
      </c>
      <c r="N26" s="25">
        <v>25</v>
      </c>
      <c r="O26" s="25">
        <v>3</v>
      </c>
    </row>
    <row r="27" spans="1:15" x14ac:dyDescent="0.2">
      <c r="A27" s="80">
        <v>78</v>
      </c>
      <c r="B27" s="4" t="s">
        <v>23</v>
      </c>
      <c r="C27" s="75">
        <f t="shared" si="0"/>
        <v>43</v>
      </c>
      <c r="D27" s="75" t="str">
        <f t="shared" si="1"/>
        <v>4部</v>
      </c>
      <c r="E27" s="78">
        <f t="shared" si="2"/>
        <v>44</v>
      </c>
      <c r="F27" s="78" t="str">
        <f t="shared" si="3"/>
        <v>4部</v>
      </c>
      <c r="I27" s="92" t="s">
        <v>180</v>
      </c>
      <c r="J27" s="25">
        <v>26</v>
      </c>
      <c r="K27" s="25">
        <v>3</v>
      </c>
      <c r="M27" s="92" t="s">
        <v>178</v>
      </c>
      <c r="N27" s="25">
        <v>26</v>
      </c>
      <c r="O27" s="25">
        <v>3</v>
      </c>
    </row>
    <row r="28" spans="1:15" x14ac:dyDescent="0.2">
      <c r="A28" s="80">
        <v>79</v>
      </c>
      <c r="B28" s="4" t="s">
        <v>24</v>
      </c>
      <c r="C28" s="75">
        <f t="shared" si="0"/>
        <v>7</v>
      </c>
      <c r="D28" s="75" t="str">
        <f t="shared" si="1"/>
        <v>1部</v>
      </c>
      <c r="E28" s="78">
        <f t="shared" si="2"/>
        <v>16</v>
      </c>
      <c r="F28" s="78" t="str">
        <f t="shared" si="3"/>
        <v>2部</v>
      </c>
      <c r="I28" s="92" t="s">
        <v>184</v>
      </c>
      <c r="J28" s="25">
        <v>27</v>
      </c>
      <c r="K28" s="25">
        <v>3</v>
      </c>
      <c r="M28" s="92" t="s">
        <v>176</v>
      </c>
      <c r="N28" s="25">
        <v>27</v>
      </c>
      <c r="O28" s="25">
        <v>3</v>
      </c>
    </row>
    <row r="29" spans="1:15" x14ac:dyDescent="0.2">
      <c r="A29" s="80">
        <v>80</v>
      </c>
      <c r="B29" s="4" t="s">
        <v>222</v>
      </c>
      <c r="C29" s="75">
        <f t="shared" si="0"/>
        <v>23</v>
      </c>
      <c r="D29" s="75" t="str">
        <f t="shared" si="1"/>
        <v>3部</v>
      </c>
      <c r="E29" s="78">
        <f t="shared" si="2"/>
        <v>42</v>
      </c>
      <c r="F29" s="78" t="str">
        <f t="shared" si="3"/>
        <v>4部</v>
      </c>
      <c r="I29" s="92" t="s">
        <v>177</v>
      </c>
      <c r="J29" s="25">
        <v>28</v>
      </c>
      <c r="K29" s="25">
        <v>3</v>
      </c>
      <c r="M29" s="92" t="s">
        <v>160</v>
      </c>
      <c r="N29" s="25">
        <v>28</v>
      </c>
      <c r="O29" s="25">
        <v>3</v>
      </c>
    </row>
    <row r="30" spans="1:15" x14ac:dyDescent="0.2">
      <c r="A30" s="80">
        <v>81</v>
      </c>
      <c r="B30" s="4" t="s">
        <v>25</v>
      </c>
      <c r="C30" s="75">
        <f t="shared" si="0"/>
        <v>34</v>
      </c>
      <c r="D30" s="75" t="str">
        <f t="shared" si="1"/>
        <v>4部</v>
      </c>
      <c r="E30" s="78">
        <f t="shared" si="2"/>
        <v>23</v>
      </c>
      <c r="F30" s="78" t="str">
        <f t="shared" si="3"/>
        <v>3部</v>
      </c>
      <c r="I30" s="92" t="s">
        <v>182</v>
      </c>
      <c r="J30" s="25">
        <v>29</v>
      </c>
      <c r="K30" s="25">
        <v>3</v>
      </c>
      <c r="M30" s="92" t="s">
        <v>190</v>
      </c>
      <c r="N30" s="25">
        <v>29</v>
      </c>
      <c r="O30" s="25">
        <v>3</v>
      </c>
    </row>
    <row r="31" spans="1:15" ht="13.8" thickBot="1" x14ac:dyDescent="0.25">
      <c r="A31" s="80">
        <v>82</v>
      </c>
      <c r="B31" s="4" t="s">
        <v>26</v>
      </c>
      <c r="C31" s="75">
        <f t="shared" si="0"/>
        <v>17</v>
      </c>
      <c r="D31" s="75" t="str">
        <f t="shared" si="1"/>
        <v>2部</v>
      </c>
      <c r="E31" s="78">
        <f t="shared" si="2"/>
        <v>6</v>
      </c>
      <c r="F31" s="78" t="str">
        <f t="shared" si="3"/>
        <v>1部</v>
      </c>
      <c r="I31" s="86" t="s">
        <v>188</v>
      </c>
      <c r="J31" s="26">
        <v>30</v>
      </c>
      <c r="K31" s="26">
        <v>3</v>
      </c>
      <c r="M31" s="92" t="s">
        <v>182</v>
      </c>
      <c r="N31" s="26">
        <v>30</v>
      </c>
      <c r="O31" s="26">
        <v>3</v>
      </c>
    </row>
    <row r="32" spans="1:15" x14ac:dyDescent="0.2">
      <c r="A32" s="80">
        <v>85</v>
      </c>
      <c r="B32" s="4" t="s">
        <v>42</v>
      </c>
      <c r="C32" s="75">
        <f t="shared" si="0"/>
        <v>24</v>
      </c>
      <c r="D32" s="75" t="str">
        <f t="shared" si="1"/>
        <v>3部</v>
      </c>
      <c r="E32" s="78">
        <f t="shared" si="2"/>
        <v>21</v>
      </c>
      <c r="F32" s="78" t="str">
        <f t="shared" si="3"/>
        <v>3部</v>
      </c>
      <c r="I32" s="91" t="s">
        <v>176</v>
      </c>
      <c r="J32" s="24">
        <v>31</v>
      </c>
      <c r="K32" s="24">
        <v>4</v>
      </c>
      <c r="M32" s="91" t="s">
        <v>177</v>
      </c>
      <c r="N32" s="24">
        <v>31</v>
      </c>
      <c r="O32" s="24">
        <v>4</v>
      </c>
    </row>
    <row r="33" spans="1:15" x14ac:dyDescent="0.2">
      <c r="A33" s="80">
        <v>86</v>
      </c>
      <c r="B33" s="4" t="s">
        <v>27</v>
      </c>
      <c r="C33" s="75">
        <f t="shared" si="0"/>
        <v>39</v>
      </c>
      <c r="D33" s="75" t="str">
        <f t="shared" si="1"/>
        <v>4部</v>
      </c>
      <c r="E33" s="78">
        <f t="shared" si="2"/>
        <v>37</v>
      </c>
      <c r="F33" s="78" t="str">
        <f t="shared" si="3"/>
        <v>4部</v>
      </c>
      <c r="I33" s="92" t="s">
        <v>187</v>
      </c>
      <c r="J33" s="25">
        <v>32</v>
      </c>
      <c r="K33" s="25">
        <v>4</v>
      </c>
      <c r="M33" s="92" t="s">
        <v>168</v>
      </c>
      <c r="N33" s="25">
        <v>32</v>
      </c>
      <c r="O33" s="25">
        <v>4</v>
      </c>
    </row>
    <row r="34" spans="1:15" x14ac:dyDescent="0.2">
      <c r="A34" s="80">
        <v>87</v>
      </c>
      <c r="B34" s="4" t="s">
        <v>28</v>
      </c>
      <c r="C34" s="75">
        <f t="shared" si="0"/>
        <v>16</v>
      </c>
      <c r="D34" s="75" t="str">
        <f t="shared" si="1"/>
        <v>2部</v>
      </c>
      <c r="E34" s="78">
        <f t="shared" si="2"/>
        <v>43</v>
      </c>
      <c r="F34" s="78" t="str">
        <f t="shared" si="3"/>
        <v>4部</v>
      </c>
      <c r="I34" s="92" t="s">
        <v>165</v>
      </c>
      <c r="J34" s="25">
        <v>33</v>
      </c>
      <c r="K34" s="25">
        <v>4</v>
      </c>
      <c r="M34" s="92" t="s">
        <v>184</v>
      </c>
      <c r="N34" s="25">
        <v>33</v>
      </c>
      <c r="O34" s="25">
        <v>4</v>
      </c>
    </row>
    <row r="35" spans="1:15" x14ac:dyDescent="0.2">
      <c r="A35" s="80">
        <v>88</v>
      </c>
      <c r="B35" s="4" t="s">
        <v>29</v>
      </c>
      <c r="C35" s="75">
        <f t="shared" si="0"/>
        <v>30</v>
      </c>
      <c r="D35" s="75" t="str">
        <f t="shared" si="1"/>
        <v>3部</v>
      </c>
      <c r="E35" s="78">
        <f t="shared" si="2"/>
        <v>15</v>
      </c>
      <c r="F35" s="78" t="str">
        <f t="shared" si="3"/>
        <v>2部</v>
      </c>
      <c r="I35" s="92" t="s">
        <v>174</v>
      </c>
      <c r="J35" s="25">
        <v>34</v>
      </c>
      <c r="K35" s="25">
        <v>4</v>
      </c>
      <c r="M35" s="92" t="s">
        <v>180</v>
      </c>
      <c r="N35" s="25">
        <v>34</v>
      </c>
      <c r="O35" s="25">
        <v>4</v>
      </c>
    </row>
    <row r="36" spans="1:15" x14ac:dyDescent="0.2">
      <c r="A36" s="80">
        <v>89</v>
      </c>
      <c r="B36" s="4" t="s">
        <v>30</v>
      </c>
      <c r="C36" s="75">
        <f t="shared" si="0"/>
        <v>40</v>
      </c>
      <c r="D36" s="75" t="str">
        <f t="shared" si="1"/>
        <v>4部</v>
      </c>
      <c r="E36" s="78">
        <f t="shared" si="2"/>
        <v>32</v>
      </c>
      <c r="F36" s="78" t="str">
        <f t="shared" si="3"/>
        <v>4部</v>
      </c>
      <c r="I36" s="92" t="s">
        <v>190</v>
      </c>
      <c r="J36" s="25">
        <v>35</v>
      </c>
      <c r="K36" s="25">
        <v>4</v>
      </c>
      <c r="M36" s="92" t="s">
        <v>187</v>
      </c>
      <c r="N36" s="25">
        <v>35</v>
      </c>
      <c r="O36" s="25">
        <v>4</v>
      </c>
    </row>
    <row r="37" spans="1:15" x14ac:dyDescent="0.2">
      <c r="A37" s="80">
        <v>90</v>
      </c>
      <c r="B37" s="4" t="s">
        <v>31</v>
      </c>
      <c r="C37" s="75">
        <f t="shared" si="0"/>
        <v>42</v>
      </c>
      <c r="D37" s="75" t="str">
        <f t="shared" si="1"/>
        <v>4部</v>
      </c>
      <c r="E37" s="78">
        <f t="shared" si="2"/>
        <v>36</v>
      </c>
      <c r="F37" s="78" t="str">
        <f t="shared" si="3"/>
        <v>4部</v>
      </c>
      <c r="I37" s="92" t="s">
        <v>185</v>
      </c>
      <c r="J37" s="25">
        <v>36</v>
      </c>
      <c r="K37" s="25">
        <v>4</v>
      </c>
      <c r="M37" s="92" t="s">
        <v>31</v>
      </c>
      <c r="N37" s="25">
        <v>36</v>
      </c>
      <c r="O37" s="25">
        <v>4</v>
      </c>
    </row>
    <row r="38" spans="1:15" x14ac:dyDescent="0.2">
      <c r="A38" s="80">
        <v>91</v>
      </c>
      <c r="B38" s="4" t="s">
        <v>32</v>
      </c>
      <c r="C38" s="75">
        <f t="shared" si="0"/>
        <v>25</v>
      </c>
      <c r="D38" s="75" t="str">
        <f t="shared" si="1"/>
        <v>3部</v>
      </c>
      <c r="E38" s="78">
        <f t="shared" si="2"/>
        <v>25</v>
      </c>
      <c r="F38" s="78" t="str">
        <f t="shared" si="3"/>
        <v>3部</v>
      </c>
      <c r="I38" s="92" t="s">
        <v>186</v>
      </c>
      <c r="J38" s="25">
        <v>37</v>
      </c>
      <c r="K38" s="25">
        <v>4</v>
      </c>
      <c r="M38" s="92" t="s">
        <v>215</v>
      </c>
      <c r="N38" s="25">
        <v>37</v>
      </c>
      <c r="O38" s="25">
        <v>4</v>
      </c>
    </row>
    <row r="39" spans="1:15" x14ac:dyDescent="0.2">
      <c r="A39" s="80">
        <v>92</v>
      </c>
      <c r="B39" s="4" t="s">
        <v>33</v>
      </c>
      <c r="C39" s="75">
        <f t="shared" si="0"/>
        <v>28</v>
      </c>
      <c r="D39" s="75" t="str">
        <f t="shared" si="1"/>
        <v>3部</v>
      </c>
      <c r="E39" s="78">
        <f t="shared" si="2"/>
        <v>31</v>
      </c>
      <c r="F39" s="78" t="str">
        <f t="shared" si="3"/>
        <v>4部</v>
      </c>
      <c r="I39" s="92" t="s">
        <v>170</v>
      </c>
      <c r="J39" s="25">
        <v>38</v>
      </c>
      <c r="K39" s="25">
        <v>4</v>
      </c>
      <c r="M39" s="92" t="s">
        <v>186</v>
      </c>
      <c r="N39" s="25">
        <v>38</v>
      </c>
      <c r="O39" s="25">
        <v>4</v>
      </c>
    </row>
    <row r="40" spans="1:15" x14ac:dyDescent="0.2">
      <c r="A40" s="80">
        <v>93</v>
      </c>
      <c r="B40" s="4" t="s">
        <v>34</v>
      </c>
      <c r="C40" s="75">
        <f t="shared" si="0"/>
        <v>27</v>
      </c>
      <c r="D40" s="75" t="str">
        <f t="shared" si="1"/>
        <v>3部</v>
      </c>
      <c r="E40" s="78">
        <f t="shared" si="2"/>
        <v>33</v>
      </c>
      <c r="F40" s="78" t="str">
        <f t="shared" si="3"/>
        <v>4部</v>
      </c>
      <c r="I40" s="92" t="s">
        <v>215</v>
      </c>
      <c r="J40" s="25">
        <v>39</v>
      </c>
      <c r="K40" s="25">
        <v>4</v>
      </c>
      <c r="M40" s="92" t="s">
        <v>45</v>
      </c>
      <c r="N40" s="25">
        <v>39</v>
      </c>
      <c r="O40" s="25">
        <v>4</v>
      </c>
    </row>
    <row r="41" spans="1:15" x14ac:dyDescent="0.2">
      <c r="A41" s="80">
        <v>94</v>
      </c>
      <c r="B41" s="4" t="s">
        <v>35</v>
      </c>
      <c r="C41" s="75">
        <f t="shared" si="0"/>
        <v>29</v>
      </c>
      <c r="D41" s="75" t="str">
        <f t="shared" si="1"/>
        <v>3部</v>
      </c>
      <c r="E41" s="78">
        <f t="shared" si="2"/>
        <v>30</v>
      </c>
      <c r="F41" s="78" t="str">
        <f t="shared" si="3"/>
        <v>3部</v>
      </c>
      <c r="I41" s="92" t="s">
        <v>168</v>
      </c>
      <c r="J41" s="25">
        <v>40</v>
      </c>
      <c r="K41" s="25">
        <v>4</v>
      </c>
      <c r="M41" s="92" t="s">
        <v>185</v>
      </c>
      <c r="N41" s="25">
        <v>40</v>
      </c>
      <c r="O41" s="25">
        <v>4</v>
      </c>
    </row>
    <row r="42" spans="1:15" x14ac:dyDescent="0.2">
      <c r="A42" s="80">
        <v>95</v>
      </c>
      <c r="B42" s="4" t="s">
        <v>36</v>
      </c>
      <c r="C42" s="75">
        <f t="shared" si="0"/>
        <v>4</v>
      </c>
      <c r="D42" s="75" t="str">
        <f t="shared" si="1"/>
        <v>1部</v>
      </c>
      <c r="E42" s="78">
        <f t="shared" si="2"/>
        <v>28</v>
      </c>
      <c r="F42" s="78" t="str">
        <f t="shared" si="3"/>
        <v>3部</v>
      </c>
      <c r="I42" s="92" t="s">
        <v>179</v>
      </c>
      <c r="J42" s="25">
        <v>41</v>
      </c>
      <c r="K42" s="25">
        <v>4</v>
      </c>
      <c r="M42" s="92" t="s">
        <v>179</v>
      </c>
      <c r="N42" s="25">
        <v>41</v>
      </c>
      <c r="O42" s="25">
        <v>4</v>
      </c>
    </row>
    <row r="43" spans="1:15" x14ac:dyDescent="0.2">
      <c r="A43" s="80">
        <v>96</v>
      </c>
      <c r="B43" s="4" t="s">
        <v>37</v>
      </c>
      <c r="C43" s="75">
        <f t="shared" si="0"/>
        <v>37</v>
      </c>
      <c r="D43" s="75" t="str">
        <f t="shared" si="1"/>
        <v>4部</v>
      </c>
      <c r="E43" s="78">
        <f t="shared" si="2"/>
        <v>38</v>
      </c>
      <c r="F43" s="78" t="str">
        <f t="shared" si="3"/>
        <v>4部</v>
      </c>
      <c r="I43" s="92" t="s">
        <v>31</v>
      </c>
      <c r="J43" s="25">
        <v>42</v>
      </c>
      <c r="K43" s="25">
        <v>4</v>
      </c>
      <c r="M43" s="92" t="s">
        <v>221</v>
      </c>
      <c r="N43" s="25">
        <v>42</v>
      </c>
      <c r="O43" s="25">
        <v>4</v>
      </c>
    </row>
    <row r="44" spans="1:15" x14ac:dyDescent="0.2">
      <c r="A44" s="80">
        <v>97</v>
      </c>
      <c r="B44" s="4" t="s">
        <v>38</v>
      </c>
      <c r="C44" s="75">
        <f t="shared" si="0"/>
        <v>20</v>
      </c>
      <c r="D44" s="75" t="str">
        <f t="shared" si="1"/>
        <v>2部</v>
      </c>
      <c r="E44" s="78">
        <f t="shared" si="2"/>
        <v>7</v>
      </c>
      <c r="F44" s="78" t="str">
        <f t="shared" si="3"/>
        <v>1部</v>
      </c>
      <c r="I44" s="93" t="s">
        <v>183</v>
      </c>
      <c r="J44" s="25">
        <v>43</v>
      </c>
      <c r="K44" s="25">
        <v>4</v>
      </c>
      <c r="M44" s="92" t="s">
        <v>189</v>
      </c>
      <c r="N44" s="25">
        <v>43</v>
      </c>
      <c r="O44" s="25">
        <v>4</v>
      </c>
    </row>
    <row r="45" spans="1:15" x14ac:dyDescent="0.2">
      <c r="A45" s="80">
        <v>98</v>
      </c>
      <c r="B45" s="4" t="s">
        <v>39</v>
      </c>
      <c r="C45" s="75">
        <f t="shared" si="0"/>
        <v>13</v>
      </c>
      <c r="D45" s="75" t="str">
        <f t="shared" si="1"/>
        <v>2部</v>
      </c>
      <c r="E45" s="78">
        <f t="shared" si="2"/>
        <v>1</v>
      </c>
      <c r="F45" s="78" t="str">
        <f t="shared" si="3"/>
        <v>1部</v>
      </c>
      <c r="I45" s="96" t="s">
        <v>45</v>
      </c>
      <c r="J45" s="97">
        <v>44</v>
      </c>
      <c r="K45" s="97">
        <v>4</v>
      </c>
      <c r="M45" s="92" t="s">
        <v>183</v>
      </c>
      <c r="N45" s="25">
        <v>44</v>
      </c>
      <c r="O45" s="25">
        <v>4</v>
      </c>
    </row>
    <row r="46" spans="1:15" ht="13.8" thickBot="1" x14ac:dyDescent="0.25">
      <c r="A46" s="81">
        <v>99</v>
      </c>
      <c r="B46" s="5" t="s">
        <v>40</v>
      </c>
      <c r="C46" s="75">
        <f t="shared" si="0"/>
        <v>11</v>
      </c>
      <c r="D46" s="75" t="str">
        <f t="shared" si="1"/>
        <v>2部</v>
      </c>
      <c r="E46" s="78">
        <f t="shared" si="2"/>
        <v>9</v>
      </c>
      <c r="F46" s="78" t="str">
        <f t="shared" si="3"/>
        <v>1部</v>
      </c>
      <c r="I46" s="98"/>
      <c r="J46" s="99">
        <v>45</v>
      </c>
      <c r="K46" s="99">
        <v>4</v>
      </c>
      <c r="M46" s="101"/>
      <c r="N46" s="26">
        <v>45</v>
      </c>
      <c r="O46" s="26">
        <v>4</v>
      </c>
    </row>
    <row r="47" spans="1:15" x14ac:dyDescent="0.2">
      <c r="A47" s="2"/>
      <c r="B47" s="3"/>
    </row>
  </sheetData>
  <sheetProtection sheet="1" selectLockedCells="1"/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130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2AAD-43B3-4324-87AD-3B4EC44F32D6}">
  <dimension ref="A1:F23"/>
  <sheetViews>
    <sheetView workbookViewId="0">
      <selection activeCell="B18" sqref="B18"/>
    </sheetView>
  </sheetViews>
  <sheetFormatPr defaultRowHeight="13.2" x14ac:dyDescent="0.2"/>
  <cols>
    <col min="1" max="1" width="26.6640625" customWidth="1"/>
    <col min="2" max="2" width="9.6640625" customWidth="1"/>
    <col min="3" max="4" width="18.6640625" customWidth="1"/>
  </cols>
  <sheetData>
    <row r="1" spans="1:6" ht="14.4" x14ac:dyDescent="0.2">
      <c r="A1" s="16" t="s">
        <v>80</v>
      </c>
      <c r="B1" s="255" t="s">
        <v>81</v>
      </c>
      <c r="C1" s="258" t="s">
        <v>67</v>
      </c>
    </row>
    <row r="2" spans="1:6" ht="14.4" x14ac:dyDescent="0.2">
      <c r="A2" s="16" t="s">
        <v>82</v>
      </c>
      <c r="B2" s="256"/>
      <c r="C2" s="258"/>
    </row>
    <row r="3" spans="1:6" ht="14.4" x14ac:dyDescent="0.2">
      <c r="A3" s="16" t="s">
        <v>83</v>
      </c>
      <c r="B3" s="256"/>
      <c r="C3" s="258"/>
    </row>
    <row r="4" spans="1:6" ht="14.4" x14ac:dyDescent="0.2">
      <c r="A4" s="16" t="s">
        <v>84</v>
      </c>
      <c r="B4" s="257"/>
      <c r="C4" s="258"/>
    </row>
    <row r="5" spans="1:6" ht="20.100000000000001" customHeight="1" thickBot="1" x14ac:dyDescent="0.25">
      <c r="A5" s="43" t="str">
        <f>男子申込!G9</f>
        <v/>
      </c>
      <c r="B5" s="44" t="s">
        <v>85</v>
      </c>
      <c r="C5" s="44" t="s">
        <v>193</v>
      </c>
      <c r="F5" s="17">
        <f>LENB(男子申込!I15)+LENB(男子申込!K15)</f>
        <v>0</v>
      </c>
    </row>
    <row r="6" spans="1:6" ht="20.100000000000001" customHeight="1" thickTop="1" x14ac:dyDescent="0.2">
      <c r="A6" s="45" t="str">
        <f>IF(F6&gt;=10,男子申込!B15&amp;男子申込!D15,IF(F6&gt;=8,男子申込!B15&amp;"  "&amp;男子申込!D15,IF(F6&gt;=6,男子申込!B15&amp;"    "&amp;男子申込!D15,男子申込!B15&amp;"      "&amp;男子申込!D15)))</f>
        <v xml:space="preserve">      </v>
      </c>
      <c r="B6" s="46" t="s">
        <v>50</v>
      </c>
      <c r="C6" s="47" t="str">
        <f>IF(F5&gt;=10,男子申込!I15&amp;男子申込!K15,IF(F5&gt;=8,男子申込!I15&amp;"  "&amp;男子申込!K15,IF(F5&gt;=6,男子申込!I15&amp;"    "&amp;男子申込!K15,男子申込!I15&amp;"      "&amp;男子申込!K15)))</f>
        <v xml:space="preserve">      </v>
      </c>
      <c r="D6" s="48"/>
      <c r="F6" s="17">
        <f>LENB(男子申込!B15)+LENB(男子申込!D15)</f>
        <v>0</v>
      </c>
    </row>
    <row r="7" spans="1:6" ht="20.100000000000001" customHeight="1" x14ac:dyDescent="0.2">
      <c r="A7" s="49" t="str">
        <f>IF(F7&gt;=10,男子申込!B16&amp;男子申込!D16,IF(F7&gt;=8,男子申込!B16&amp;"  "&amp;男子申込!D16,IF(F7&gt;=6,男子申込!B16&amp;"    "&amp;男子申込!D16,男子申込!B16&amp;"      "&amp;男子申込!D16)))</f>
        <v xml:space="preserve">      </v>
      </c>
      <c r="B7" s="18" t="s">
        <v>86</v>
      </c>
      <c r="C7" s="18"/>
      <c r="D7" s="50"/>
      <c r="F7" s="17">
        <f>LENB(男子申込!B16)+LENB(男子申込!D16)</f>
        <v>0</v>
      </c>
    </row>
    <row r="8" spans="1:6" ht="20.100000000000001" customHeight="1" x14ac:dyDescent="0.2">
      <c r="A8" s="49" t="str">
        <f>IF(F8&gt;=10,男子申込!C19&amp;男子申込!D19,IF(F8&gt;=8,男子申込!C19&amp;"  "&amp;男子申込!D19,IF(F8&gt;=6,男子申込!C19&amp;"    "&amp;男子申込!D19,男子申込!C19&amp;"      "&amp;男子申込!D19)))&amp;IF(男子申込!G19="",""," "&amp;男子申込!G19)</f>
        <v xml:space="preserve">      </v>
      </c>
      <c r="B8" s="19" t="str">
        <f>IF(男子申込!H19="","",男子申込!H19)</f>
        <v/>
      </c>
      <c r="C8" s="17" t="str">
        <f>IF(男子申込!M19="","",男子申込!M19)</f>
        <v/>
      </c>
      <c r="D8" s="51" t="str">
        <f>IF(男子申込!E19="","",男子申込!E19)&amp;" "&amp;IF(男子申込!F19="","",男子申込!F19)</f>
        <v xml:space="preserve"> </v>
      </c>
      <c r="F8" s="17">
        <f>LENB(男子申込!C19)+LENB(男子申込!D19)</f>
        <v>0</v>
      </c>
    </row>
    <row r="9" spans="1:6" ht="20.100000000000001" customHeight="1" x14ac:dyDescent="0.2">
      <c r="A9" s="49" t="str">
        <f>IF(F9&gt;=10,男子申込!C20&amp;男子申込!D20,IF(F9&gt;=8,男子申込!C20&amp;"  "&amp;男子申込!D20,IF(F9&gt;=6,男子申込!C20&amp;"    "&amp;男子申込!D20,男子申込!C20&amp;"      "&amp;男子申込!D20)))&amp;IF(男子申込!G20="",""," "&amp;男子申込!G20)</f>
        <v xml:space="preserve">      </v>
      </c>
      <c r="B9" s="19" t="str">
        <f>IF(男子申込!H20="","",男子申込!H20)</f>
        <v/>
      </c>
      <c r="C9" s="17" t="str">
        <f>IF(男子申込!M20="","",男子申込!M20)</f>
        <v/>
      </c>
      <c r="D9" s="51" t="str">
        <f>IF(男子申込!E20="","",男子申込!E20)&amp;" "&amp;IF(男子申込!F20="","",男子申込!F20)</f>
        <v xml:space="preserve"> </v>
      </c>
      <c r="F9" s="17">
        <f>LENB(男子申込!C20)+LENB(男子申込!D20)</f>
        <v>0</v>
      </c>
    </row>
    <row r="10" spans="1:6" ht="20.100000000000001" customHeight="1" x14ac:dyDescent="0.2">
      <c r="A10" s="49" t="str">
        <f>IF(F10&gt;=10,男子申込!C21&amp;男子申込!D21,IF(F10&gt;=8,男子申込!C21&amp;"  "&amp;男子申込!D21,IF(F10&gt;=6,男子申込!C21&amp;"    "&amp;男子申込!D21,男子申込!C21&amp;"      "&amp;男子申込!D21)))&amp;IF(男子申込!G21="",""," "&amp;男子申込!G21)</f>
        <v xml:space="preserve">      </v>
      </c>
      <c r="B10" s="19" t="str">
        <f>IF(男子申込!H21="","",男子申込!H21)</f>
        <v/>
      </c>
      <c r="C10" s="17" t="str">
        <f>IF(男子申込!M21="","",男子申込!M21)</f>
        <v/>
      </c>
      <c r="D10" s="51" t="str">
        <f>IF(男子申込!E21="","",男子申込!E21)&amp;" "&amp;IF(男子申込!F21="","",男子申込!F21)</f>
        <v xml:space="preserve"> </v>
      </c>
      <c r="F10" s="17">
        <f>LENB(男子申込!C21)+LENB(男子申込!D21)</f>
        <v>0</v>
      </c>
    </row>
    <row r="11" spans="1:6" ht="20.100000000000001" customHeight="1" x14ac:dyDescent="0.2">
      <c r="A11" s="49" t="str">
        <f>IF(F11&gt;=10,男子申込!C22&amp;男子申込!D22,IF(F11&gt;=8,男子申込!C22&amp;"  "&amp;男子申込!D22,IF(F11&gt;=6,男子申込!C22&amp;"    "&amp;男子申込!D22,男子申込!C22&amp;"      "&amp;男子申込!D22)))&amp;IF(男子申込!G22="",""," "&amp;男子申込!G22)</f>
        <v xml:space="preserve">      </v>
      </c>
      <c r="B11" s="19" t="str">
        <f>IF(男子申込!H22="","",男子申込!H22)</f>
        <v/>
      </c>
      <c r="C11" s="17" t="str">
        <f>IF(男子申込!M22="","",男子申込!M22)</f>
        <v/>
      </c>
      <c r="D11" s="51" t="str">
        <f>IF(男子申込!E22="","",男子申込!E22)&amp;" "&amp;IF(男子申込!F22="","",男子申込!F22)</f>
        <v xml:space="preserve"> </v>
      </c>
      <c r="F11" s="17">
        <f>LENB(男子申込!C22)+LENB(男子申込!D22)</f>
        <v>0</v>
      </c>
    </row>
    <row r="12" spans="1:6" ht="20.100000000000001" customHeight="1" x14ac:dyDescent="0.2">
      <c r="A12" s="49" t="str">
        <f>IF(F12&gt;=10,男子申込!C23&amp;男子申込!D23,IF(F12&gt;=8,男子申込!C23&amp;"  "&amp;男子申込!D23,IF(F12&gt;=6,男子申込!C23&amp;"    "&amp;男子申込!D23,男子申込!C23&amp;"      "&amp;男子申込!D23)))&amp;IF(男子申込!G23="",""," "&amp;男子申込!G23)</f>
        <v xml:space="preserve">      </v>
      </c>
      <c r="B12" s="19" t="str">
        <f>IF(男子申込!H23="","",男子申込!H23)</f>
        <v/>
      </c>
      <c r="C12" s="17" t="str">
        <f>IF(男子申込!M23="","",男子申込!M23)</f>
        <v/>
      </c>
      <c r="D12" s="51" t="str">
        <f>IF(男子申込!E23="","",男子申込!E23)&amp;" "&amp;IF(男子申込!F23="","",男子申込!F23)</f>
        <v xml:space="preserve"> </v>
      </c>
      <c r="F12" s="17">
        <f>LENB(男子申込!C23)+LENB(男子申込!D23)</f>
        <v>0</v>
      </c>
    </row>
    <row r="13" spans="1:6" ht="20.100000000000001" customHeight="1" x14ac:dyDescent="0.2">
      <c r="A13" s="49" t="str">
        <f>IF(F13&gt;=10,男子申込!C24&amp;男子申込!D24,IF(F13&gt;=8,男子申込!C24&amp;"  "&amp;男子申込!D24,IF(F13&gt;=6,男子申込!C24&amp;"    "&amp;男子申込!D24,男子申込!C24&amp;"      "&amp;男子申込!D24)))&amp;IF(男子申込!G24="",""," "&amp;男子申込!G24)</f>
        <v xml:space="preserve">      </v>
      </c>
      <c r="B13" s="19" t="str">
        <f>IF(男子申込!H24="","",男子申込!H24)</f>
        <v/>
      </c>
      <c r="C13" s="17" t="str">
        <f>IF(男子申込!M24="","",男子申込!M24)</f>
        <v/>
      </c>
      <c r="D13" s="51" t="str">
        <f>IF(男子申込!E24="","",男子申込!E24)&amp;" "&amp;IF(男子申込!F24="","",男子申込!F24)</f>
        <v xml:space="preserve"> </v>
      </c>
      <c r="F13" s="17">
        <f>LENB(男子申込!C24)+LENB(男子申込!D24)</f>
        <v>0</v>
      </c>
    </row>
    <row r="14" spans="1:6" ht="20.100000000000001" customHeight="1" x14ac:dyDescent="0.2">
      <c r="A14" s="49" t="str">
        <f>IF(F14&gt;=10,男子申込!C25&amp;男子申込!D25,IF(F14&gt;=8,男子申込!C25&amp;"  "&amp;男子申込!D25,IF(F14&gt;=6,男子申込!C25&amp;"    "&amp;男子申込!D25,男子申込!C25&amp;"      "&amp;男子申込!D25)))&amp;IF(男子申込!G25="",""," "&amp;男子申込!G25)</f>
        <v xml:space="preserve">      </v>
      </c>
      <c r="B14" s="19" t="str">
        <f>IF(男子申込!H25="","",男子申込!H25)</f>
        <v/>
      </c>
      <c r="C14" s="17" t="str">
        <f>IF(男子申込!M25="","",男子申込!M25)</f>
        <v/>
      </c>
      <c r="D14" s="51" t="str">
        <f>IF(男子申込!E25="","",男子申込!E25)&amp;" "&amp;IF(男子申込!F25="","",男子申込!F25)</f>
        <v xml:space="preserve"> </v>
      </c>
      <c r="F14" s="17">
        <f>LENB(男子申込!C25)+LENB(男子申込!D25)</f>
        <v>0</v>
      </c>
    </row>
    <row r="15" spans="1:6" ht="20.100000000000001" customHeight="1" x14ac:dyDescent="0.2">
      <c r="A15" s="49" t="str">
        <f>IF(F15&gt;=10,男子申込!C26&amp;男子申込!D26,IF(F15&gt;=8,男子申込!C26&amp;"  "&amp;男子申込!D26,IF(F15&gt;=6,男子申込!C26&amp;"    "&amp;男子申込!D26,男子申込!C26&amp;"      "&amp;男子申込!D26)))&amp;IF(男子申込!G26="",""," "&amp;男子申込!G26)</f>
        <v xml:space="preserve">      </v>
      </c>
      <c r="B15" s="19" t="str">
        <f>IF(男子申込!H26="","",男子申込!H26)</f>
        <v/>
      </c>
      <c r="C15" s="17" t="str">
        <f>IF(男子申込!M26="","",男子申込!M26)</f>
        <v/>
      </c>
      <c r="D15" s="51" t="str">
        <f>IF(男子申込!E26="","",男子申込!E26)&amp;" "&amp;IF(男子申込!F26="","",男子申込!F26)</f>
        <v xml:space="preserve"> </v>
      </c>
      <c r="F15" s="17">
        <f>LENB(男子申込!C26)+LENB(男子申込!D26)</f>
        <v>0</v>
      </c>
    </row>
    <row r="16" spans="1:6" ht="20.100000000000001" customHeight="1" x14ac:dyDescent="0.2">
      <c r="A16" s="49" t="str">
        <f>IF(F16&gt;=10,男子申込!C27&amp;男子申込!D27,IF(F16&gt;=8,男子申込!C27&amp;"  "&amp;男子申込!D27,IF(F16&gt;=6,男子申込!C27&amp;"    "&amp;男子申込!D27,男子申込!C27&amp;"      "&amp;男子申込!D27)))&amp;IF(男子申込!G27="",""," "&amp;男子申込!G27)</f>
        <v xml:space="preserve">      </v>
      </c>
      <c r="B16" s="19" t="str">
        <f>IF(男子申込!H27="","",男子申込!H27)</f>
        <v/>
      </c>
      <c r="C16" s="17" t="str">
        <f>IF(男子申込!M27="","",男子申込!M27)</f>
        <v/>
      </c>
      <c r="D16" s="51" t="str">
        <f>IF(男子申込!E27="","",男子申込!E27)&amp;" "&amp;IF(男子申込!F27="","",男子申込!F27)</f>
        <v xml:space="preserve"> </v>
      </c>
      <c r="F16" s="17">
        <f>LENB(男子申込!C27)+LENB(男子申込!D27)</f>
        <v>0</v>
      </c>
    </row>
    <row r="17" spans="1:6" ht="20.100000000000001" customHeight="1" x14ac:dyDescent="0.2">
      <c r="A17" s="49" t="str">
        <f>IF(F17&gt;=10,男子申込!C28&amp;男子申込!D28,IF(F17&gt;=8,男子申込!C28&amp;"  "&amp;男子申込!D28,IF(F17&gt;=6,男子申込!C28&amp;"    "&amp;男子申込!D28,男子申込!C28&amp;"      "&amp;男子申込!D28)))&amp;IF(男子申込!G28="",""," "&amp;男子申込!G28)</f>
        <v xml:space="preserve">      </v>
      </c>
      <c r="B17" s="19" t="str">
        <f>IF(男子申込!H28="","",男子申込!H28)</f>
        <v/>
      </c>
      <c r="C17" s="17" t="str">
        <f>IF(男子申込!M28="","",男子申込!M28)</f>
        <v/>
      </c>
      <c r="D17" s="51" t="str">
        <f>IF(男子申込!E28="","",男子申込!E28)&amp;" "&amp;IF(男子申込!F28="","",男子申込!F28)</f>
        <v xml:space="preserve"> </v>
      </c>
      <c r="F17" s="17">
        <f>LENB(男子申込!C28)+LENB(男子申込!D28)</f>
        <v>0</v>
      </c>
    </row>
    <row r="18" spans="1:6" ht="20.100000000000001" customHeight="1" x14ac:dyDescent="0.2">
      <c r="A18" s="52" t="str">
        <f>IF(F18&gt;=10,男子申込!C29&amp;男子申込!D29,IF(F18&gt;=8,男子申込!C29&amp;"  "&amp;男子申込!D29,IF(F18&gt;=6,男子申込!C29&amp;"    "&amp;男子申込!D29,男子申込!C29&amp;"      "&amp;男子申込!D29)))&amp;IF(男子申込!G29="",""," "&amp;男子申込!G29)</f>
        <v xml:space="preserve">      </v>
      </c>
      <c r="B18" s="20" t="str">
        <f>IF(男子申込!H29="","",男子申込!H29)</f>
        <v/>
      </c>
      <c r="C18" s="42" t="str">
        <f>IF(男子申込!M29="","",男子申込!M29)</f>
        <v/>
      </c>
      <c r="D18" s="53" t="str">
        <f>IF(男子申込!E29="","",男子申込!E29)&amp;" "&amp;IF(男子申込!F29="","",男子申込!F29)</f>
        <v xml:space="preserve"> </v>
      </c>
      <c r="F18" s="17">
        <f>LENB(男子申込!C29)+LENB(男子申込!D29)</f>
        <v>0</v>
      </c>
    </row>
    <row r="19" spans="1:6" ht="20.100000000000001" customHeight="1" x14ac:dyDescent="0.2">
      <c r="A19" s="52" t="str">
        <f>IF(F19&gt;=10,男子申込!C30&amp;男子申込!D30,IF(F19&gt;=8,男子申込!C30&amp;"  "&amp;男子申込!D30,IF(F19&gt;=6,男子申込!C30&amp;"    "&amp;男子申込!D30,男子申込!C30&amp;"      "&amp;男子申込!D30)))&amp;IF(男子申込!G30="",""," "&amp;男子申込!G30)</f>
        <v xml:space="preserve">      </v>
      </c>
      <c r="B19" s="20" t="str">
        <f>IF(男子申込!H30="","",男子申込!H30)</f>
        <v/>
      </c>
      <c r="C19" s="21" t="str">
        <f>IF(男子申込!M30="","",男子申込!M30)</f>
        <v/>
      </c>
      <c r="D19" s="53" t="str">
        <f>IF(男子申込!E30="","",男子申込!E30)&amp;" "&amp;IF(男子申込!F30="","",男子申込!F30)</f>
        <v xml:space="preserve"> </v>
      </c>
      <c r="F19" s="17">
        <f>LENB(男子申込!C30)+LENB(男子申込!D30)</f>
        <v>0</v>
      </c>
    </row>
    <row r="20" spans="1:6" ht="20.100000000000001" customHeight="1" x14ac:dyDescent="0.2">
      <c r="A20" s="52" t="str">
        <f>IF(F20&gt;=10,男子申込!C31&amp;男子申込!D31,IF(F20&gt;=8,男子申込!C31&amp;"  "&amp;男子申込!D31,IF(F20&gt;=6,男子申込!C31&amp;"    "&amp;男子申込!D31,男子申込!C31&amp;"      "&amp;男子申込!D31)))&amp;IF(男子申込!G31="",""," "&amp;男子申込!G31)</f>
        <v xml:space="preserve">      </v>
      </c>
      <c r="B20" s="20" t="str">
        <f>IF(男子申込!H31="","",男子申込!H31)</f>
        <v/>
      </c>
      <c r="C20" s="21" t="str">
        <f>IF(男子申込!M31="","",男子申込!M31)</f>
        <v/>
      </c>
      <c r="D20" s="53" t="str">
        <f>IF(男子申込!E31="","",男子申込!E31)&amp;" "&amp;IF(男子申込!F31="","",男子申込!F31)</f>
        <v xml:space="preserve"> </v>
      </c>
      <c r="F20" s="17">
        <f>LENB(男子申込!C31)+LENB(男子申込!D31)</f>
        <v>0</v>
      </c>
    </row>
    <row r="21" spans="1:6" ht="20.100000000000001" customHeight="1" x14ac:dyDescent="0.2">
      <c r="A21" s="52" t="str">
        <f>IF(F21&gt;=10,男子申込!C32&amp;男子申込!D32,IF(F21&gt;=8,男子申込!C32&amp;"  "&amp;男子申込!D32,IF(F21&gt;=6,男子申込!C32&amp;"    "&amp;男子申込!D32,男子申込!C32&amp;"      "&amp;男子申込!D32)))&amp;IF(男子申込!G32="",""," "&amp;男子申込!G32)</f>
        <v xml:space="preserve">      </v>
      </c>
      <c r="B21" s="20" t="str">
        <f>IF(男子申込!H32="","",男子申込!H32)</f>
        <v/>
      </c>
      <c r="C21" s="21" t="str">
        <f>IF(男子申込!M32="","",男子申込!M32)</f>
        <v/>
      </c>
      <c r="D21" s="53" t="str">
        <f>IF(男子申込!E32="","",男子申込!E32)&amp;" "&amp;IF(男子申込!F32="","",男子申込!F32)</f>
        <v xml:space="preserve"> </v>
      </c>
      <c r="F21" s="17">
        <f>LENB(男子申込!C32)+LENB(男子申込!D32)</f>
        <v>0</v>
      </c>
    </row>
    <row r="22" spans="1:6" ht="20.100000000000001" customHeight="1" thickBot="1" x14ac:dyDescent="0.25">
      <c r="A22" s="54" t="str">
        <f>IF(F22&gt;=10,男子申込!C33&amp;男子申込!D33,IF(F22&gt;=8,男子申込!C33&amp;"  "&amp;男子申込!D33,IF(F22&gt;=6,男子申込!C33&amp;"    "&amp;男子申込!D33,男子申込!C33&amp;"      "&amp;男子申込!D33)))&amp;IF(男子申込!G33="",""," "&amp;男子申込!G33)</f>
        <v xml:space="preserve">      </v>
      </c>
      <c r="B22" s="55" t="str">
        <f>IF(男子申込!H33="","",男子申込!H33)</f>
        <v/>
      </c>
      <c r="C22" s="56" t="str">
        <f>IF(男子申込!M33="","",男子申込!M33)</f>
        <v/>
      </c>
      <c r="D22" s="57" t="str">
        <f>IF(男子申込!E33="","",男子申込!E33)&amp;" "&amp;IF(男子申込!F33="","",男子申込!F33)</f>
        <v xml:space="preserve"> </v>
      </c>
      <c r="F22" s="17">
        <f>LENB(男子申込!C33)+LENB(男子申込!D33)</f>
        <v>0</v>
      </c>
    </row>
    <row r="23" spans="1:6" ht="13.8" thickTop="1" x14ac:dyDescent="0.2"/>
  </sheetData>
  <mergeCells count="2">
    <mergeCell ref="B1:B4"/>
    <mergeCell ref="C1:C4"/>
  </mergeCells>
  <phoneticPr fontId="1"/>
  <dataValidations count="3">
    <dataValidation imeMode="hiragana" allowBlank="1" showInputMessage="1" showErrorMessage="1" sqref="A5 F5:F22 C8:D22" xr:uid="{6DCA1750-9985-4DC7-B724-47B5FEA6C3B0}"/>
    <dataValidation imeMode="off" allowBlank="1" showInputMessage="1" showErrorMessage="1" sqref="B8:B22" xr:uid="{76940B58-58BC-47AC-8196-7689A3EEB189}"/>
    <dataValidation imeMode="on" allowBlank="1" showInputMessage="1" showErrorMessage="1" sqref="C7" xr:uid="{4B50FA82-115F-44ED-9066-9FE51BDF265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AB50-1892-4FA2-9898-9A733F0C7A5F}">
  <dimension ref="A1:F18"/>
  <sheetViews>
    <sheetView workbookViewId="0">
      <selection activeCell="C18" sqref="C18"/>
    </sheetView>
  </sheetViews>
  <sheetFormatPr defaultRowHeight="13.2" x14ac:dyDescent="0.2"/>
  <cols>
    <col min="1" max="1" width="26.6640625" customWidth="1"/>
    <col min="2" max="2" width="9.6640625" customWidth="1"/>
    <col min="3" max="4" width="18.6640625" customWidth="1"/>
  </cols>
  <sheetData>
    <row r="1" spans="1:6" ht="14.4" x14ac:dyDescent="0.2">
      <c r="A1" s="16" t="s">
        <v>80</v>
      </c>
      <c r="B1" s="255" t="s">
        <v>81</v>
      </c>
      <c r="C1" s="258" t="s">
        <v>67</v>
      </c>
    </row>
    <row r="2" spans="1:6" ht="14.4" x14ac:dyDescent="0.2">
      <c r="A2" s="16" t="s">
        <v>82</v>
      </c>
      <c r="B2" s="256"/>
      <c r="C2" s="258"/>
    </row>
    <row r="3" spans="1:6" ht="14.4" x14ac:dyDescent="0.2">
      <c r="A3" s="16" t="s">
        <v>83</v>
      </c>
      <c r="B3" s="256"/>
      <c r="C3" s="258"/>
    </row>
    <row r="4" spans="1:6" ht="14.4" x14ac:dyDescent="0.2">
      <c r="A4" s="58" t="s">
        <v>84</v>
      </c>
      <c r="B4" s="256"/>
      <c r="C4" s="255"/>
    </row>
    <row r="5" spans="1:6" ht="20.100000000000001" customHeight="1" thickBot="1" x14ac:dyDescent="0.25">
      <c r="A5" s="71" t="str">
        <f>女子申込!G9</f>
        <v/>
      </c>
      <c r="B5" s="72" t="s">
        <v>85</v>
      </c>
      <c r="C5" s="44" t="s">
        <v>193</v>
      </c>
      <c r="F5" s="17">
        <f>LENB(女子申込!I15)+LENB(女子申込!K15)</f>
        <v>0</v>
      </c>
    </row>
    <row r="6" spans="1:6" ht="20.100000000000001" customHeight="1" x14ac:dyDescent="0.2">
      <c r="A6" s="69" t="str">
        <f>IF(F6&gt;=10,女子申込!B15&amp;女子申込!D15,IF(F6&gt;=8,女子申込!B15&amp;"  "&amp;女子申込!D15,IF(F6&gt;=6,女子申込!B15&amp;"    "&amp;女子申込!D15,女子申込!B15&amp;"      "&amp;女子申込!D15)))</f>
        <v xml:space="preserve">      </v>
      </c>
      <c r="B6" s="59" t="s">
        <v>50</v>
      </c>
      <c r="C6" s="70" t="str">
        <f>IF(F5&gt;=10,女子申込!I15&amp;女子申込!K15,IF(F5&gt;=8,女子申込!I15&amp;"  "&amp;女子申込!K15,IF(F5&gt;=6,女子申込!I15&amp;"    "&amp;女子申込!K15,女子申込!I15&amp;"      "&amp;女子申込!K15)))</f>
        <v xml:space="preserve">      </v>
      </c>
      <c r="D6" s="60"/>
      <c r="F6" s="17">
        <f>LENB(女子申込!B15)+LENB(女子申込!D15)</f>
        <v>0</v>
      </c>
    </row>
    <row r="7" spans="1:6" ht="20.100000000000001" customHeight="1" x14ac:dyDescent="0.2">
      <c r="A7" s="61" t="str">
        <f>IF(F7&gt;=10,女子申込!B16&amp;女子申込!D16,IF(F7&gt;=8,女子申込!B16&amp;"  "&amp;女子申込!D16,IF(F7&gt;=6,女子申込!B16&amp;"    "&amp;女子申込!D16,女子申込!B16&amp;"      "&amp;女子申込!D16)))</f>
        <v xml:space="preserve">      </v>
      </c>
      <c r="B7" s="18" t="s">
        <v>87</v>
      </c>
      <c r="C7" s="18"/>
      <c r="D7" s="62"/>
      <c r="F7" s="17">
        <f>LENB(女子申込!B16)+LENB(女子申込!D16)</f>
        <v>0</v>
      </c>
    </row>
    <row r="8" spans="1:6" ht="20.100000000000001" customHeight="1" x14ac:dyDescent="0.2">
      <c r="A8" s="61" t="str">
        <f>IF(F8&gt;=10,女子申込!C19&amp;女子申込!D19,IF(F8&gt;=8,女子申込!C19&amp;"  "&amp;女子申込!D19,IF(F8&gt;=6,女子申込!C19&amp;"    "&amp;女子申込!D19,女子申込!C19&amp;"      "&amp;女子申込!D19)))&amp;IF(女子申込!G19="",""," "&amp;女子申込!G19)</f>
        <v xml:space="preserve">      </v>
      </c>
      <c r="B8" s="19" t="str">
        <f>IF(女子申込!H19="","",女子申込!H19)</f>
        <v/>
      </c>
      <c r="C8" s="17" t="str">
        <f>IF(女子申込!M19="","",女子申込!M19)</f>
        <v/>
      </c>
      <c r="D8" s="63" t="str">
        <f>IF(女子申込!E19="","",女子申込!E19)&amp;" "&amp;IF(女子申込!F19="","",女子申込!F19)</f>
        <v xml:space="preserve"> </v>
      </c>
      <c r="F8" s="17">
        <f>LENB(女子申込!C19)+LENB(女子申込!D19)</f>
        <v>0</v>
      </c>
    </row>
    <row r="9" spans="1:6" ht="20.100000000000001" customHeight="1" x14ac:dyDescent="0.2">
      <c r="A9" s="61" t="str">
        <f>IF(F9&gt;=10,女子申込!C20&amp;女子申込!D20,IF(F9&gt;=8,女子申込!C20&amp;"  "&amp;女子申込!D20,IF(F9&gt;=6,女子申込!C20&amp;"    "&amp;女子申込!D20,女子申込!C20&amp;"      "&amp;女子申込!D20)))&amp;IF(女子申込!G20="",""," "&amp;女子申込!G20)</f>
        <v xml:space="preserve">      </v>
      </c>
      <c r="B9" s="19" t="str">
        <f>IF(女子申込!H20="","",女子申込!H20)</f>
        <v/>
      </c>
      <c r="C9" s="17" t="str">
        <f>IF(女子申込!M20="","",女子申込!M20)</f>
        <v/>
      </c>
      <c r="D9" s="63" t="str">
        <f>IF(女子申込!E20="","",女子申込!E20)&amp;" "&amp;IF(女子申込!F20="","",女子申込!F20)</f>
        <v xml:space="preserve"> </v>
      </c>
      <c r="F9" s="17">
        <f>LENB(女子申込!C20)+LENB(女子申込!D20)</f>
        <v>0</v>
      </c>
    </row>
    <row r="10" spans="1:6" ht="20.100000000000001" customHeight="1" x14ac:dyDescent="0.2">
      <c r="A10" s="61" t="str">
        <f>IF(F10&gt;=10,女子申込!C21&amp;女子申込!D21,IF(F10&gt;=8,女子申込!C21&amp;"  "&amp;女子申込!D21,IF(F10&gt;=6,女子申込!C21&amp;"    "&amp;女子申込!D21,女子申込!C21&amp;"      "&amp;女子申込!D21)))&amp;IF(女子申込!G21="",""," "&amp;女子申込!G21)</f>
        <v xml:space="preserve">      </v>
      </c>
      <c r="B10" s="19" t="str">
        <f>IF(女子申込!H21="","",女子申込!H21)</f>
        <v/>
      </c>
      <c r="C10" s="17" t="str">
        <f>IF(女子申込!M21="","",女子申込!M21)</f>
        <v/>
      </c>
      <c r="D10" s="63" t="str">
        <f>IF(女子申込!E21="","",女子申込!E21)&amp;" "&amp;IF(女子申込!F21="","",女子申込!F21)</f>
        <v xml:space="preserve"> </v>
      </c>
      <c r="F10" s="17">
        <f>LENB(女子申込!C21)+LENB(女子申込!D21)</f>
        <v>0</v>
      </c>
    </row>
    <row r="11" spans="1:6" ht="20.100000000000001" customHeight="1" x14ac:dyDescent="0.2">
      <c r="A11" s="61" t="str">
        <f>IF(F11&gt;=10,女子申込!C22&amp;女子申込!D22,IF(F11&gt;=8,女子申込!C22&amp;"  "&amp;女子申込!D22,IF(F11&gt;=6,女子申込!C22&amp;"    "&amp;女子申込!D22,女子申込!C22&amp;"      "&amp;女子申込!D22)))&amp;IF(女子申込!G22="",""," "&amp;女子申込!G22)</f>
        <v xml:space="preserve">      </v>
      </c>
      <c r="B11" s="19" t="str">
        <f>IF(女子申込!H22="","",女子申込!H22)</f>
        <v/>
      </c>
      <c r="C11" s="17" t="str">
        <f>IF(女子申込!M22="","",女子申込!M22)</f>
        <v/>
      </c>
      <c r="D11" s="63" t="str">
        <f>IF(女子申込!E22="","",女子申込!E22)&amp;" "&amp;IF(女子申込!F22="","",女子申込!F22)</f>
        <v xml:space="preserve"> </v>
      </c>
      <c r="F11" s="17">
        <f>LENB(女子申込!C22)+LENB(女子申込!D22)</f>
        <v>0</v>
      </c>
    </row>
    <row r="12" spans="1:6" ht="20.100000000000001" customHeight="1" x14ac:dyDescent="0.2">
      <c r="A12" s="61" t="str">
        <f>IF(F12&gt;=10,女子申込!C23&amp;女子申込!D23,IF(F12&gt;=8,女子申込!C23&amp;"  "&amp;女子申込!D23,IF(F12&gt;=6,女子申込!C23&amp;"    "&amp;女子申込!D23,女子申込!C23&amp;"      "&amp;女子申込!D23)))&amp;IF(女子申込!G23="",""," "&amp;女子申込!G23)</f>
        <v xml:space="preserve">      </v>
      </c>
      <c r="B12" s="19" t="str">
        <f>IF(女子申込!H23="","",女子申込!H23)</f>
        <v/>
      </c>
      <c r="C12" s="17" t="str">
        <f>IF(女子申込!M23="","",女子申込!M23)</f>
        <v/>
      </c>
      <c r="D12" s="63" t="str">
        <f>IF(女子申込!E23="","",女子申込!E23)&amp;" "&amp;IF(女子申込!F23="","",女子申込!F23)</f>
        <v xml:space="preserve"> </v>
      </c>
      <c r="F12" s="17">
        <f>LENB(女子申込!C23)+LENB(女子申込!D23)</f>
        <v>0</v>
      </c>
    </row>
    <row r="13" spans="1:6" ht="20.100000000000001" customHeight="1" x14ac:dyDescent="0.2">
      <c r="A13" s="61" t="str">
        <f>IF(F13&gt;=10,女子申込!C24&amp;女子申込!D24,IF(F13&gt;=8,女子申込!C24&amp;"  "&amp;女子申込!D24,IF(F13&gt;=6,女子申込!C24&amp;"    "&amp;女子申込!D24,女子申込!C24&amp;"      "&amp;女子申込!D24)))&amp;IF(女子申込!G24="",""," "&amp;女子申込!G24)</f>
        <v xml:space="preserve">      </v>
      </c>
      <c r="B13" s="19" t="str">
        <f>IF(女子申込!H24="","",女子申込!H24)</f>
        <v/>
      </c>
      <c r="C13" s="17" t="str">
        <f>IF(女子申込!M24="","",女子申込!M24)</f>
        <v/>
      </c>
      <c r="D13" s="63" t="str">
        <f>IF(女子申込!E24="","",女子申込!E24)&amp;" "&amp;IF(女子申込!F24="","",女子申込!F24)</f>
        <v xml:space="preserve"> </v>
      </c>
      <c r="F13" s="17">
        <f>LENB(女子申込!C24)+LENB(女子申込!D24)</f>
        <v>0</v>
      </c>
    </row>
    <row r="14" spans="1:6" ht="20.100000000000001" customHeight="1" x14ac:dyDescent="0.2">
      <c r="A14" s="64" t="str">
        <f>IF(F14&gt;=10,女子申込!C25&amp;女子申込!D25,IF(F14&gt;=8,女子申込!C25&amp;"  "&amp;女子申込!D25,IF(F14&gt;=6,女子申込!C25&amp;"    "&amp;女子申込!D25,女子申込!C25&amp;"      "&amp;女子申込!D25)))&amp;IF(女子申込!G25="",""," "&amp;女子申込!G25)</f>
        <v xml:space="preserve">      </v>
      </c>
      <c r="B14" s="20" t="str">
        <f>IF(女子申込!H25="","",女子申込!H25)</f>
        <v/>
      </c>
      <c r="C14" s="21" t="str">
        <f>IF(女子申込!M25="","",女子申込!M25)</f>
        <v/>
      </c>
      <c r="D14" s="63" t="str">
        <f>IF(女子申込!E25="","",女子申込!E25)&amp;" "&amp;IF(女子申込!F25="","",女子申込!F25)</f>
        <v xml:space="preserve"> </v>
      </c>
      <c r="F14" s="17">
        <f>LENB(女子申込!C25)+LENB(女子申込!D25)</f>
        <v>0</v>
      </c>
    </row>
    <row r="15" spans="1:6" ht="20.100000000000001" customHeight="1" x14ac:dyDescent="0.2">
      <c r="A15" s="64" t="str">
        <f>IF(F15&gt;=10,女子申込!C26&amp;女子申込!D26,IF(F15&gt;=8,女子申込!C26&amp;"  "&amp;女子申込!D26,IF(F15&gt;=6,女子申込!C26&amp;"    "&amp;女子申込!D26,女子申込!C26&amp;"      "&amp;女子申込!D26)))&amp;IF(女子申込!G26="",""," "&amp;女子申込!G26)</f>
        <v xml:space="preserve">      </v>
      </c>
      <c r="B15" s="20" t="str">
        <f>IF(女子申込!H26="","",女子申込!H26)</f>
        <v/>
      </c>
      <c r="C15" s="21" t="str">
        <f>IF(女子申込!M26="","",女子申込!M26)</f>
        <v/>
      </c>
      <c r="D15" s="63" t="str">
        <f>IF(女子申込!E26="","",女子申込!E26)&amp;" "&amp;IF(女子申込!F26="","",女子申込!F26)</f>
        <v xml:space="preserve"> </v>
      </c>
      <c r="F15" s="17">
        <f>LENB(女子申込!C26)+LENB(女子申込!D26)</f>
        <v>0</v>
      </c>
    </row>
    <row r="16" spans="1:6" ht="20.100000000000001" customHeight="1" x14ac:dyDescent="0.2">
      <c r="A16" s="64" t="str">
        <f>IF(F16&gt;=10,女子申込!C27&amp;女子申込!D27,IF(F16&gt;=8,女子申込!C27&amp;"  "&amp;女子申込!D27,IF(F16&gt;=6,女子申込!C27&amp;"    "&amp;女子申込!D27,女子申込!C27&amp;"      "&amp;女子申込!D27)))&amp;IF(女子申込!G27="",""," "&amp;女子申込!G27)</f>
        <v xml:space="preserve">      </v>
      </c>
      <c r="B16" s="20" t="str">
        <f>IF(女子申込!H27="","",女子申込!H27)</f>
        <v/>
      </c>
      <c r="C16" s="21" t="str">
        <f>IF(女子申込!M27="","",女子申込!M27)</f>
        <v/>
      </c>
      <c r="D16" s="63" t="str">
        <f>IF(女子申込!E27="","",女子申込!E27)&amp;" "&amp;IF(女子申込!F27="","",女子申込!F27)</f>
        <v xml:space="preserve"> </v>
      </c>
      <c r="F16" s="17">
        <f>LENB(女子申込!C27)+LENB(女子申込!D27)</f>
        <v>0</v>
      </c>
    </row>
    <row r="17" spans="1:6" ht="20.100000000000001" customHeight="1" x14ac:dyDescent="0.2">
      <c r="A17" s="64" t="str">
        <f>IF(F17&gt;=10,女子申込!C28&amp;女子申込!D28,IF(F17&gt;=8,女子申込!C28&amp;"  "&amp;女子申込!D28,IF(F17&gt;=6,女子申込!C28&amp;"    "&amp;女子申込!D28,女子申込!C28&amp;"      "&amp;女子申込!D28)))&amp;IF(女子申込!G28="",""," "&amp;女子申込!G28)</f>
        <v xml:space="preserve">      </v>
      </c>
      <c r="B17" s="20" t="str">
        <f>IF(女子申込!H28="","",女子申込!H28)</f>
        <v/>
      </c>
      <c r="C17" s="21" t="str">
        <f>IF(女子申込!M28="","",女子申込!M28)</f>
        <v/>
      </c>
      <c r="D17" s="63" t="str">
        <f>IF(女子申込!E28="","",女子申込!E28)&amp;" "&amp;IF(女子申込!F28="","",女子申込!F28)</f>
        <v xml:space="preserve"> </v>
      </c>
      <c r="F17" s="17">
        <f>LENB(女子申込!C28)+LENB(女子申込!D28)</f>
        <v>0</v>
      </c>
    </row>
    <row r="18" spans="1:6" ht="20.100000000000001" customHeight="1" thickBot="1" x14ac:dyDescent="0.25">
      <c r="A18" s="65" t="str">
        <f>IF(F18&gt;=10,女子申込!C29&amp;女子申込!D29,IF(F18&gt;=8,女子申込!C29&amp;"  "&amp;女子申込!D29,IF(F18&gt;=6,女子申込!C29&amp;"    "&amp;女子申込!D29,女子申込!C29&amp;"      "&amp;女子申込!D29)))&amp;IF(女子申込!G29="",""," "&amp;女子申込!G29)</f>
        <v xml:space="preserve">      </v>
      </c>
      <c r="B18" s="66" t="str">
        <f>IF(女子申込!H29="","",女子申込!H29)</f>
        <v/>
      </c>
      <c r="C18" s="67" t="str">
        <f>IF(女子申込!M29="","",女子申込!M29)</f>
        <v/>
      </c>
      <c r="D18" s="68" t="str">
        <f>IF(女子申込!E29="","",女子申込!E29)&amp;" "&amp;IF(女子申込!F29="","",女子申込!F29)</f>
        <v xml:space="preserve"> </v>
      </c>
      <c r="F18" s="17">
        <f>LENB(女子申込!C29)+LENB(女子申込!D29)</f>
        <v>0</v>
      </c>
    </row>
  </sheetData>
  <mergeCells count="2">
    <mergeCell ref="B1:B4"/>
    <mergeCell ref="C1:C4"/>
  </mergeCells>
  <phoneticPr fontId="1"/>
  <dataValidations count="3">
    <dataValidation imeMode="hiragana" allowBlank="1" showInputMessage="1" showErrorMessage="1" sqref="A5 F5:F18 C8:D18" xr:uid="{144C0F1A-0FCB-428C-AEC3-37BDFD64ED3F}"/>
    <dataValidation imeMode="off" allowBlank="1" showInputMessage="1" showErrorMessage="1" sqref="B8:B18" xr:uid="{0AA0661E-19B1-4F52-85FE-EC6DBA07E158}"/>
    <dataValidation imeMode="on" allowBlank="1" showInputMessage="1" showErrorMessage="1" sqref="C7" xr:uid="{6456FCB6-5CA6-4E5F-95B8-1DB3C3984486}"/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注意事項</vt:lpstr>
      <vt:lpstr>入力注意事項</vt:lpstr>
      <vt:lpstr>男子申込</vt:lpstr>
      <vt:lpstr>女子申込</vt:lpstr>
      <vt:lpstr>郡市区ｺｰﾄﾞ</vt:lpstr>
      <vt:lpstr>男子DATA</vt:lpstr>
      <vt:lpstr>女子DATA</vt:lpstr>
      <vt:lpstr>code</vt:lpstr>
      <vt:lpstr>郡市区ｺｰﾄﾞ!Print_Area</vt:lpstr>
      <vt:lpstr>女子申込!Print_Area</vt:lpstr>
      <vt:lpstr>男子申込!Print_Area</vt:lpstr>
      <vt:lpstr>入力注意事項!Print_Area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yotuka</dc:creator>
  <cp:lastModifiedBy>保孝 大塚</cp:lastModifiedBy>
  <cp:lastPrinted>2024-12-04T01:18:54Z</cp:lastPrinted>
  <dcterms:created xsi:type="dcterms:W3CDTF">2007-11-18T07:46:03Z</dcterms:created>
  <dcterms:modified xsi:type="dcterms:W3CDTF">2025-11-28T21:57:17Z</dcterms:modified>
</cp:coreProperties>
</file>