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'Sheet1'!$A$9:$Y$130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<sst xmlns="http://schemas.openxmlformats.org/spreadsheetml/2006/main" count="254" uniqueCount="245">
  <si>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</si>
  <si>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</si>
  <si>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</si>
  <si>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</si>
  <si>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</si>
  <si>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</si>
  <si>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</si>
  <si>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</si>
  <si>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</si>
  <si>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</si>
  <si>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</si>
  <si>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</si>
  <si>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</si>
  <si>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</si>
  <si>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</si>
  <si>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</si>
  <si>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</si>
  <si>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</si>
  <si>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</si>
  <si>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</si>
  <si>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</si>
  <si>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</si>
  <si>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</si>
  <si>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</si>
  <si>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</si>
  <si>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全種目数</t>
  </si>
  <si>
    <t>金額合計</t>
  </si>
  <si>
    <t>種目２
種目４</t>
  </si>
  <si>
    <t>種目３
種目５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</si>
  <si>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</si>
  <si>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</si>
  <si>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</si>
  <si>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</si>
  <si>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</si>
  <si>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</si>
  <si>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</si>
  <si>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</si>
  <si>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</si>
  <si>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</si>
  <si>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</si>
  <si>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</si>
  <si>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</si>
  <si>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</si>
  <si>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</si>
  <si>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</si>
  <si>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</si>
  <si>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</si>
  <si>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</si>
  <si>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</si>
  <si>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</si>
  <si>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</si>
  <si>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</si>
  <si>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</si>
  <si>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</si>
  <si>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</si>
  <si>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</si>
  <si>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01000 0</t>
  </si>
  <si>
    <t>01100 0</t>
  </si>
  <si>
    <t>登録
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</si>
  <si>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</si>
  <si>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</si>
  <si>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</si>
  <si>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</si>
  <si>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</si>
  <si>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</si>
  <si>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</si>
  <si>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</si>
  <si>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</si>
  <si>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</si>
  <si>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</si>
  <si>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</si>
  <si>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</si>
  <si>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</si>
  <si>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</si>
  <si>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</si>
  <si>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</si>
  <si>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</si>
  <si>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</si>
  <si>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</si>
  <si>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</si>
  <si>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</si>
  <si>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</si>
  <si>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</si>
  <si>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</si>
  <si>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</si>
  <si>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</si>
  <si>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</si>
  <si>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</si>
  <si>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</si>
  <si>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</si>
  <si>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</si>
  <si>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</si>
  <si>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</si>
  <si>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</si>
  <si>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</si>
  <si>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</si>
  <si>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</si>
  <si>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</si>
  <si>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</si>
  <si>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</si>
  <si>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</si>
  <si>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</si>
  <si>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</si>
  <si>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</si>
  <si>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</si>
  <si>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№</t>
  </si>
  <si>
    <t>1/100
cm</t>
  </si>
  <si>
    <t>〔滋賀〕　</t>
  </si>
  <si>
    <t>490047　滋賀大学</t>
  </si>
  <si>
    <t>490080　滋賀医科大学</t>
  </si>
  <si>
    <t>490108　びわこ成蹊スポーツ大学</t>
  </si>
  <si>
    <t>499063　滋賀県立大学</t>
  </si>
  <si>
    <t>〔京都〕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</si>
  <si>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</si>
  <si>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</si>
  <si>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</si>
  <si>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</si>
  <si>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</si>
  <si>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</si>
  <si>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</si>
  <si>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</si>
  <si>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</si>
  <si>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</si>
  <si>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</si>
  <si>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</si>
  <si>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</si>
  <si>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</si>
  <si>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</si>
  <si>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</si>
  <si>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</si>
  <si>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</si>
  <si>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</si>
  <si>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</si>
  <si>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</si>
  <si>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</si>
  <si>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〔大阪〕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</si>
  <si>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</si>
  <si>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</si>
  <si>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</si>
  <si>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</si>
  <si>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</si>
  <si>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</si>
  <si>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</si>
  <si>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</si>
  <si>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</si>
  <si>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</si>
  <si>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</si>
  <si>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</si>
  <si>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</si>
  <si>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</si>
  <si>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</si>
  <si>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</si>
  <si>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</si>
  <si>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</si>
  <si>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</si>
  <si>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</si>
  <si>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</si>
  <si>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</si>
  <si>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</si>
  <si>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</si>
  <si>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</si>
  <si>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</si>
  <si>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</si>
  <si>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</si>
  <si>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</si>
  <si>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</si>
  <si>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</si>
  <si>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</si>
  <si>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〔兵庫〕　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</si>
  <si>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</si>
  <si>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</si>
  <si>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</si>
  <si>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</si>
  <si>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</si>
  <si>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</si>
  <si>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</si>
  <si>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</si>
  <si>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</si>
  <si>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</si>
  <si>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</si>
  <si>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</si>
  <si>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</si>
  <si>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</si>
  <si>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</si>
  <si>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</si>
  <si>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</si>
  <si>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</si>
  <si>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</si>
  <si>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〔奈良〕　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</si>
  <si>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</si>
  <si>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</si>
  <si>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</si>
  <si>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</si>
  <si>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</si>
  <si>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</si>
  <si>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〔和歌山〕　</t>
  </si>
  <si>
    <t>490058　和歌山大学</t>
  </si>
  <si>
    <t>兵庫登録</t>
  </si>
  <si>
    <t>兵庫以外</t>
  </si>
  <si>
    <t>兵庫県人</t>
  </si>
  <si>
    <t>金額小計</t>
  </si>
  <si>
    <t>3000ｍ（女子）</t>
  </si>
  <si>
    <t>3000ｍＳＣ（男子）</t>
  </si>
  <si>
    <t>プログラム</t>
  </si>
  <si>
    <t>5000ｍ</t>
  </si>
  <si>
    <t>110ｍＨ（男子）</t>
  </si>
  <si>
    <t>100ｍＨ(女子）</t>
  </si>
  <si>
    <t>400ｍＨ（男子）</t>
  </si>
  <si>
    <t>400ｍＨ（女子）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</si>
  <si>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</si>
  <si>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</si>
  <si>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</si>
  <si>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</si>
  <si>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</si>
  <si>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</si>
  <si>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</si>
  <si>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</si>
  <si>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</si>
  <si>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</si>
  <si>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</si>
  <si>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</si>
  <si>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ﾊﾝﾏｰ投（一般男子）</t>
  </si>
  <si>
    <t>ﾊﾝﾏｰ投（高校男子）</t>
  </si>
  <si>
    <t>09104 0</t>
  </si>
  <si>
    <t>ﾊﾝﾏｰ投（女子）</t>
  </si>
  <si>
    <t>やり投（男子）</t>
  </si>
  <si>
    <t>やり投（女子）</t>
  </si>
  <si>
    <t>申込責任者氏名：</t>
  </si>
  <si>
    <t>（必ず、下の①～⑥の処理を進めてください）</t>
  </si>
  <si>
    <t>団体区分を選んでください：</t>
  </si>
  <si>
    <t>県内中学</t>
  </si>
  <si>
    <t>県外中学</t>
  </si>
  <si>
    <t>県外高校</t>
  </si>
  <si>
    <t>実業団・陸協</t>
  </si>
  <si>
    <t>関西学連以外の大学</t>
  </si>
  <si>
    <t>M1</t>
  </si>
  <si>
    <t>M2</t>
  </si>
  <si>
    <t>D1</t>
  </si>
  <si>
    <t>D2</t>
  </si>
  <si>
    <t>D3</t>
  </si>
  <si>
    <t>緊急連絡先（携帯番号）：</t>
  </si>
  <si>
    <t>①
団体名
責任者連絡先</t>
  </si>
  <si>
    <t>団体名（個人は陸協名）：</t>
  </si>
  <si>
    <t>兵庫陸上競技秋季記録会（10月）　大会出場システム〔一般用〕</t>
  </si>
  <si>
    <r>
      <t xml:space="preserve">ﾅﾝﾊﾞｰｶｰﾄﾞ
</t>
    </r>
    <r>
      <rPr>
        <sz val="11"/>
        <color indexed="10"/>
        <rFont val="ＭＳ Ｐゴシック"/>
        <family val="3"/>
      </rPr>
      <t>(中学5桁)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</si>
</sst>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i/>
      <sz val="16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4"/>
      <color indexed="10"/>
      <name val="MS UI Gothic"/>
      <family val="3"/>
    </font>
    <font>
      <i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i/>
      <sz val="12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top" textRotation="255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 textRotation="255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33" borderId="26" xfId="0" applyFill="1" applyBorder="1" applyAlignment="1">
      <alignment vertical="top" textRotation="255"/>
    </xf>
    <xf numFmtId="0" fontId="0" fillId="0" borderId="27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3" borderId="30" xfId="0" applyFill="1" applyBorder="1" applyAlignment="1">
      <alignment vertical="top" textRotation="255" shrinkToFit="1"/>
    </xf>
    <xf numFmtId="0" fontId="0" fillId="0" borderId="31" xfId="0" applyNumberFormat="1" applyBorder="1" applyAlignment="1" applyProtection="1">
      <alignment/>
      <protection hidden="1"/>
    </xf>
    <xf numFmtId="0" fontId="0" fillId="0" borderId="32" xfId="0" applyNumberFormat="1" applyBorder="1" applyAlignment="1" applyProtection="1">
      <alignment/>
      <protection hidden="1"/>
    </xf>
    <xf numFmtId="0" fontId="0" fillId="0" borderId="33" xfId="0" applyNumberFormat="1" applyBorder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shrinkToFit="1"/>
      <protection locked="0"/>
    </xf>
    <xf numFmtId="0" fontId="0" fillId="0" borderId="35" xfId="0" applyNumberFormat="1" applyBorder="1" applyAlignment="1" applyProtection="1">
      <alignment shrinkToFit="1"/>
      <protection locked="0"/>
    </xf>
    <xf numFmtId="0" fontId="0" fillId="0" borderId="36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37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 applyProtection="1">
      <alignment/>
      <protection hidden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shrinkToFit="1"/>
    </xf>
    <xf numFmtId="0" fontId="0" fillId="34" borderId="0" xfId="0" applyFill="1" applyAlignment="1">
      <alignment horizontal="right"/>
    </xf>
    <xf numFmtId="182" fontId="8" fillId="34" borderId="30" xfId="0" applyNumberFormat="1" applyFont="1" applyFill="1" applyBorder="1" applyAlignment="1" applyProtection="1">
      <alignment shrinkToFit="1"/>
      <protection hidden="1"/>
    </xf>
    <xf numFmtId="6" fontId="8" fillId="34" borderId="30" xfId="57" applyFont="1" applyFill="1" applyBorder="1" applyAlignment="1" applyProtection="1">
      <alignment shrinkToFit="1"/>
      <protection hidden="1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6" fontId="0" fillId="34" borderId="38" xfId="0" applyNumberFormat="1" applyFill="1" applyBorder="1" applyAlignment="1">
      <alignment horizontal="right"/>
    </xf>
    <xf numFmtId="0" fontId="0" fillId="34" borderId="38" xfId="0" applyFill="1" applyBorder="1" applyAlignment="1">
      <alignment horizontal="right"/>
    </xf>
    <xf numFmtId="0" fontId="14" fillId="34" borderId="30" xfId="0" applyFont="1" applyFill="1" applyBorder="1" applyAlignment="1">
      <alignment horizontal="right" shrinkToFit="1"/>
    </xf>
    <xf numFmtId="0" fontId="11" fillId="34" borderId="30" xfId="0" applyFont="1" applyFill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 shrinkToFit="1"/>
      <protection/>
    </xf>
    <xf numFmtId="6" fontId="10" fillId="34" borderId="40" xfId="0" applyNumberFormat="1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 shrinkToFit="1"/>
    </xf>
    <xf numFmtId="0" fontId="53" fillId="34" borderId="38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/>
    </xf>
    <xf numFmtId="49" fontId="11" fillId="34" borderId="30" xfId="0" applyNumberFormat="1" applyFont="1" applyFill="1" applyBorder="1" applyAlignment="1" applyProtection="1">
      <alignment horizontal="left"/>
      <protection locked="0"/>
    </xf>
    <xf numFmtId="6" fontId="8" fillId="34" borderId="17" xfId="57" applyFont="1" applyFill="1" applyBorder="1" applyAlignment="1" applyProtection="1">
      <alignment horizontal="right" shrinkToFit="1"/>
      <protection hidden="1"/>
    </xf>
    <xf numFmtId="6" fontId="8" fillId="34" borderId="45" xfId="57" applyFont="1" applyFill="1" applyBorder="1" applyAlignment="1" applyProtection="1">
      <alignment horizontal="right" shrinkToFit="1"/>
      <protection hidden="1"/>
    </xf>
    <xf numFmtId="182" fontId="8" fillId="34" borderId="17" xfId="0" applyNumberFormat="1" applyFont="1" applyFill="1" applyBorder="1" applyAlignment="1" applyProtection="1">
      <alignment horizontal="right" shrinkToFit="1"/>
      <protection hidden="1"/>
    </xf>
    <xf numFmtId="182" fontId="8" fillId="34" borderId="45" xfId="0" applyNumberFormat="1" applyFont="1" applyFill="1" applyBorder="1" applyAlignment="1" applyProtection="1">
      <alignment horizontal="right" shrinkToFi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6</xdr:row>
      <xdr:rowOff>209550</xdr:rowOff>
    </xdr:from>
    <xdr:to>
      <xdr:col>15</xdr:col>
      <xdr:colOff>133350</xdr:colOff>
      <xdr:row>7</xdr:row>
      <xdr:rowOff>9525</xdr:rowOff>
    </xdr:to>
    <xdr:sp>
      <xdr:nvSpPr>
        <xdr:cNvPr id="1" name="Line 11"/>
        <xdr:cNvSpPr>
          <a:spLocks/>
        </xdr:cNvSpPr>
      </xdr:nvSpPr>
      <xdr:spPr>
        <a:xfrm flipV="1">
          <a:off x="1847850" y="1647825"/>
          <a:ext cx="5676900" cy="47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390525</xdr:colOff>
      <xdr:row>6</xdr:row>
      <xdr:rowOff>0</xdr:rowOff>
    </xdr:from>
    <xdr:to>
      <xdr:col>1</xdr:col>
      <xdr:colOff>400050</xdr:colOff>
      <xdr:row>7</xdr:row>
      <xdr:rowOff>180975</xdr:rowOff>
    </xdr:to>
    <xdr:sp>
      <xdr:nvSpPr>
        <xdr:cNvPr id="2" name="Line 14"/>
        <xdr:cNvSpPr>
          <a:spLocks/>
        </xdr:cNvSpPr>
      </xdr:nvSpPr>
      <xdr:spPr>
        <a:xfrm flipH="1">
          <a:off x="647700" y="1438275"/>
          <a:ext cx="9525" cy="428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219075</xdr:colOff>
      <xdr:row>6</xdr:row>
      <xdr:rowOff>114300</xdr:rowOff>
    </xdr:from>
    <xdr:to>
      <xdr:col>8</xdr:col>
      <xdr:colOff>238125</xdr:colOff>
      <xdr:row>7</xdr:row>
      <xdr:rowOff>457200</xdr:rowOff>
    </xdr:to>
    <xdr:sp>
      <xdr:nvSpPr>
        <xdr:cNvPr id="3" name="Rectangle 16"/>
        <xdr:cNvSpPr>
          <a:spLocks/>
        </xdr:cNvSpPr>
      </xdr:nvSpPr>
      <xdr:spPr>
        <a:xfrm>
          <a:off x="3228975" y="1552575"/>
          <a:ext cx="1152525" cy="590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twoCellAnchor>
    <xdr:from>
      <xdr:col>9</xdr:col>
      <xdr:colOff>76200</xdr:colOff>
      <xdr:row>2</xdr:row>
      <xdr:rowOff>9525</xdr:rowOff>
    </xdr:from>
    <xdr:to>
      <xdr:col>19</xdr:col>
      <xdr:colOff>57150</xdr:colOff>
      <xdr:row>4</xdr:row>
      <xdr:rowOff>66675</xdr:rowOff>
    </xdr:to>
    <xdr:sp>
      <xdr:nvSpPr>
        <xdr:cNvPr id="4" name="AutoShape 17"/>
        <xdr:cNvSpPr>
          <a:spLocks/>
        </xdr:cNvSpPr>
      </xdr:nvSpPr>
      <xdr:spPr>
        <a:xfrm>
          <a:off x="4762500" y="533400"/>
          <a:ext cx="3943350" cy="5143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12"/>
  <sheetViews>
    <sheetView showGridLines="0" showRowColHeaders="0" tabSelected="1" workbookViewId="0" topLeftCell="A1">
      <selection activeCell="E3" sqref="E3:I3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1" max="21" width="3.375" style="0" bestFit="1" customWidth="1"/>
    <col min="22" max="22" width="3.50390625" style="0" bestFit="1" customWidth="1"/>
    <col min="23" max="23" width="8.00390625" style="0" bestFit="1" customWidth="1"/>
    <col min="24" max="24" width="2.875" style="0" bestFit="1" customWidth="1"/>
    <col min="25" max="25" width="4.25390625" style="0" customWidth="1"/>
    <col min="26" max="27" width="9.00390625" style="44" customWidth="1"/>
  </cols>
  <sheetData>
    <row r="1" ht="24">
      <c r="B1" s="48" t="s">
        <v>243</v>
      </c>
    </row>
    <row r="2" ht="17.25">
      <c r="B2" s="49" t="s">
        <v>228</v>
      </c>
    </row>
    <row r="3" spans="1:25" ht="18" customHeight="1">
      <c r="A3" s="50"/>
      <c r="B3" s="70" t="s">
        <v>241</v>
      </c>
      <c r="C3" s="63" t="s">
        <v>229</v>
      </c>
      <c r="D3" s="63"/>
      <c r="E3" s="64"/>
      <c r="F3" s="64"/>
      <c r="G3" s="64"/>
      <c r="H3" s="64"/>
      <c r="I3" s="64"/>
      <c r="J3" s="51" t="e">
        <f>VLOOKUP(E3,$I$132:$J$136,2,FALSE)</f>
        <v>#N/A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2"/>
      <c r="W3" s="53" t="s">
        <v>197</v>
      </c>
      <c r="X3" s="69" t="s">
        <v>198</v>
      </c>
      <c r="Y3" s="69"/>
    </row>
    <row r="4" spans="1:27" ht="18" customHeight="1">
      <c r="A4" s="50"/>
      <c r="B4" s="71"/>
      <c r="C4" s="63" t="s">
        <v>242</v>
      </c>
      <c r="D4" s="63"/>
      <c r="E4" s="64"/>
      <c r="F4" s="64"/>
      <c r="G4" s="64"/>
      <c r="H4" s="64"/>
      <c r="I4" s="64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4" t="s">
        <v>25</v>
      </c>
      <c r="W4" s="55">
        <f>SUMIF($I$11:$I$130,"兵庫",$Y$11:$Y$130)</f>
        <v>0</v>
      </c>
      <c r="X4" s="77">
        <f>SUMIF($I$11:$I$130,"&lt;&gt;兵庫",$Y$11:$Y$130)</f>
        <v>0</v>
      </c>
      <c r="Y4" s="78"/>
      <c r="Z4"/>
      <c r="AA4"/>
    </row>
    <row r="5" spans="1:25" ht="18" customHeight="1">
      <c r="A5" s="50"/>
      <c r="B5" s="71"/>
      <c r="C5" s="63" t="s">
        <v>227</v>
      </c>
      <c r="D5" s="63"/>
      <c r="E5" s="64"/>
      <c r="F5" s="64"/>
      <c r="G5" s="64"/>
      <c r="H5" s="64"/>
      <c r="I5" s="64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4" t="s">
        <v>200</v>
      </c>
      <c r="W5" s="56" t="e">
        <f>IF(J3=1,1100,1300)*W4</f>
        <v>#N/A</v>
      </c>
      <c r="X5" s="75" t="e">
        <f>IF(J3&lt;=3,2200,2600)*X4</f>
        <v>#N/A</v>
      </c>
      <c r="Y5" s="76" t="e">
        <f>#REF!*1050+(Y4-#REF!)*850</f>
        <v>#REF!</v>
      </c>
    </row>
    <row r="6" spans="1:25" ht="18" customHeight="1" thickBot="1">
      <c r="A6" s="50"/>
      <c r="B6" s="72"/>
      <c r="C6" s="73" t="s">
        <v>240</v>
      </c>
      <c r="D6" s="73"/>
      <c r="E6" s="74"/>
      <c r="F6" s="74"/>
      <c r="G6" s="74"/>
      <c r="H6" s="74"/>
      <c r="I6" s="74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4" t="s">
        <v>203</v>
      </c>
      <c r="W6" s="61">
        <f>500*F9</f>
        <v>0</v>
      </c>
      <c r="X6" s="62"/>
      <c r="Y6" s="62"/>
    </row>
    <row r="7" spans="1:25" ht="19.5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7"/>
      <c r="U7" s="57"/>
      <c r="V7" s="58" t="s">
        <v>26</v>
      </c>
      <c r="W7" s="66" t="e">
        <f>W5+X5+W6</f>
        <v>#N/A</v>
      </c>
      <c r="X7" s="67"/>
      <c r="Y7" s="68"/>
    </row>
    <row r="8" spans="1:25" ht="36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6" ht="13.5">
      <c r="A9" s="59"/>
      <c r="B9" s="65">
        <f>IF(E4="","",E4&amp;"（"&amp;E5&amp;" "&amp;E6&amp;"）")</f>
      </c>
      <c r="C9" s="65"/>
      <c r="D9" s="65"/>
      <c r="E9" s="65"/>
      <c r="F9" s="60"/>
      <c r="Z9" s="59">
        <f>IF(E4="","",E4&amp;"（"&amp;E5&amp;"）")</f>
      </c>
    </row>
    <row r="10" spans="1:27" ht="31.5" customHeight="1">
      <c r="A10" s="13" t="s">
        <v>105</v>
      </c>
      <c r="B10" s="41" t="s">
        <v>244</v>
      </c>
      <c r="C10" s="10" t="s">
        <v>4</v>
      </c>
      <c r="D10" s="10" t="s">
        <v>5</v>
      </c>
      <c r="E10" s="10" t="s">
        <v>0</v>
      </c>
      <c r="F10" s="10" t="s">
        <v>1</v>
      </c>
      <c r="G10" s="11" t="s">
        <v>6</v>
      </c>
      <c r="H10" s="22" t="s">
        <v>2</v>
      </c>
      <c r="I10" s="43" t="s">
        <v>58</v>
      </c>
      <c r="J10" s="17" t="s">
        <v>7</v>
      </c>
      <c r="K10" s="10" t="s">
        <v>8</v>
      </c>
      <c r="L10" s="12" t="s">
        <v>9</v>
      </c>
      <c r="M10" s="12" t="s">
        <v>106</v>
      </c>
      <c r="N10" s="22" t="s">
        <v>3</v>
      </c>
      <c r="O10" s="41" t="s">
        <v>27</v>
      </c>
      <c r="P10" s="10" t="s">
        <v>8</v>
      </c>
      <c r="Q10" s="12" t="s">
        <v>9</v>
      </c>
      <c r="R10" s="12" t="s">
        <v>106</v>
      </c>
      <c r="S10" s="18" t="s">
        <v>3</v>
      </c>
      <c r="T10" s="42" t="s">
        <v>28</v>
      </c>
      <c r="U10" s="10" t="s">
        <v>8</v>
      </c>
      <c r="V10" s="12" t="s">
        <v>9</v>
      </c>
      <c r="W10" s="12" t="s">
        <v>106</v>
      </c>
      <c r="X10" s="22" t="s">
        <v>3</v>
      </c>
      <c r="Y10" s="26" t="s">
        <v>21</v>
      </c>
      <c r="Z10" s="44" t="s">
        <v>199</v>
      </c>
      <c r="AA10" s="44" t="s">
        <v>198</v>
      </c>
    </row>
    <row r="11" spans="1:28" s="1" customFormat="1" ht="13.5">
      <c r="A11" s="14"/>
      <c r="B11" s="8"/>
      <c r="C11" s="9"/>
      <c r="D11" s="9"/>
      <c r="E11" s="9"/>
      <c r="F11" s="9"/>
      <c r="G11" s="9"/>
      <c r="H11" s="23"/>
      <c r="I11" s="19"/>
      <c r="J11" s="35"/>
      <c r="K11" s="9"/>
      <c r="L11" s="9"/>
      <c r="M11" s="32"/>
      <c r="N11" s="23"/>
      <c r="O11" s="38"/>
      <c r="P11" s="9"/>
      <c r="Q11" s="9"/>
      <c r="R11" s="32"/>
      <c r="S11" s="19"/>
      <c r="T11" s="35"/>
      <c r="U11" s="9"/>
      <c r="V11" s="9"/>
      <c r="W11" s="32"/>
      <c r="X11" s="23"/>
      <c r="Y11" s="27">
        <f>IF(I11="","",COUNTA(J11,O11,T11))</f>
      </c>
      <c r="Z11" s="30">
        <f>IF(AND(I11="兵庫",J11&lt;&gt;""),1,0)</f>
        <v>0</v>
      </c>
      <c r="AA11" s="30">
        <f>IF(AND(I11&lt;&gt;"兵庫",J11&lt;&gt;""),1,0)</f>
        <v>0</v>
      </c>
      <c r="AB11" s="31">
        <f>IF(C11="","",LEN(C11)+LEN(D11))</f>
      </c>
    </row>
    <row r="12" spans="1:28" s="1" customFormat="1" ht="13.5">
      <c r="A12" s="15"/>
      <c r="B12" s="4"/>
      <c r="C12" s="47"/>
      <c r="D12" s="5"/>
      <c r="E12" s="5"/>
      <c r="F12" s="5"/>
      <c r="G12" s="5"/>
      <c r="H12" s="24"/>
      <c r="I12" s="20"/>
      <c r="J12" s="36"/>
      <c r="K12" s="5"/>
      <c r="L12" s="5"/>
      <c r="M12" s="33"/>
      <c r="N12" s="24"/>
      <c r="O12" s="39"/>
      <c r="P12" s="5"/>
      <c r="Q12" s="5"/>
      <c r="R12" s="33"/>
      <c r="S12" s="20"/>
      <c r="T12" s="36"/>
      <c r="U12" s="5"/>
      <c r="V12" s="5"/>
      <c r="W12" s="33"/>
      <c r="X12" s="24"/>
      <c r="Y12" s="28">
        <f aca="true" t="shared" si="0" ref="Y12:Y75">IF(I12="","",COUNTA(J12,O12,T12))</f>
      </c>
      <c r="Z12" s="30">
        <f aca="true" t="shared" si="1" ref="Z12:Z75">IF(AND(I12="兵庫",J12&lt;&gt;""),1,0)</f>
        <v>0</v>
      </c>
      <c r="AA12" s="30">
        <f aca="true" t="shared" si="2" ref="AA12:AA75">IF(AND(I12&lt;&gt;"兵庫",J12&lt;&gt;""),1,0)</f>
        <v>0</v>
      </c>
      <c r="AB12" s="31">
        <f aca="true" t="shared" si="3" ref="AB12:AB75">IF(C12="","",LEN(C12)+LEN(D12))</f>
      </c>
    </row>
    <row r="13" spans="1:28" s="1" customFormat="1" ht="13.5">
      <c r="A13" s="15"/>
      <c r="B13" s="4"/>
      <c r="C13" s="5"/>
      <c r="D13" s="5"/>
      <c r="E13" s="5"/>
      <c r="F13" s="5"/>
      <c r="G13" s="5"/>
      <c r="H13" s="24"/>
      <c r="I13" s="20"/>
      <c r="J13" s="36"/>
      <c r="K13" s="5"/>
      <c r="L13" s="5"/>
      <c r="M13" s="33"/>
      <c r="N13" s="24"/>
      <c r="O13" s="39"/>
      <c r="P13" s="5"/>
      <c r="Q13" s="5"/>
      <c r="R13" s="33"/>
      <c r="S13" s="20"/>
      <c r="T13" s="36"/>
      <c r="U13" s="5"/>
      <c r="V13" s="5"/>
      <c r="W13" s="33"/>
      <c r="X13" s="24"/>
      <c r="Y13" s="28">
        <f t="shared" si="0"/>
      </c>
      <c r="Z13" s="30">
        <f t="shared" si="1"/>
        <v>0</v>
      </c>
      <c r="AA13" s="30">
        <f t="shared" si="2"/>
        <v>0</v>
      </c>
      <c r="AB13" s="31">
        <f t="shared" si="3"/>
      </c>
    </row>
    <row r="14" spans="1:28" s="1" customFormat="1" ht="13.5">
      <c r="A14" s="15"/>
      <c r="B14" s="4"/>
      <c r="C14" s="5"/>
      <c r="D14" s="5"/>
      <c r="E14" s="5"/>
      <c r="F14" s="5"/>
      <c r="G14" s="5"/>
      <c r="H14" s="24"/>
      <c r="I14" s="20"/>
      <c r="J14" s="36"/>
      <c r="K14" s="5"/>
      <c r="L14" s="5"/>
      <c r="M14" s="33"/>
      <c r="N14" s="24"/>
      <c r="O14" s="39"/>
      <c r="P14" s="5"/>
      <c r="Q14" s="5"/>
      <c r="R14" s="33"/>
      <c r="S14" s="20"/>
      <c r="T14" s="36"/>
      <c r="U14" s="5"/>
      <c r="V14" s="5"/>
      <c r="W14" s="33"/>
      <c r="X14" s="24"/>
      <c r="Y14" s="28">
        <f t="shared" si="0"/>
      </c>
      <c r="Z14" s="30">
        <f t="shared" si="1"/>
        <v>0</v>
      </c>
      <c r="AA14" s="30">
        <f t="shared" si="2"/>
        <v>0</v>
      </c>
      <c r="AB14" s="31">
        <f t="shared" si="3"/>
      </c>
    </row>
    <row r="15" spans="1:28" s="1" customFormat="1" ht="13.5">
      <c r="A15" s="15"/>
      <c r="B15" s="4"/>
      <c r="C15" s="5"/>
      <c r="D15" s="5"/>
      <c r="E15" s="5"/>
      <c r="F15" s="5"/>
      <c r="G15" s="5"/>
      <c r="H15" s="24"/>
      <c r="I15" s="20"/>
      <c r="J15" s="36"/>
      <c r="K15" s="5"/>
      <c r="L15" s="5"/>
      <c r="M15" s="33"/>
      <c r="N15" s="24"/>
      <c r="O15" s="39"/>
      <c r="P15" s="5"/>
      <c r="Q15" s="5"/>
      <c r="R15" s="33"/>
      <c r="S15" s="20"/>
      <c r="T15" s="36"/>
      <c r="U15" s="5"/>
      <c r="V15" s="5"/>
      <c r="W15" s="33"/>
      <c r="X15" s="24"/>
      <c r="Y15" s="28">
        <f t="shared" si="0"/>
      </c>
      <c r="Z15" s="30">
        <f t="shared" si="1"/>
        <v>0</v>
      </c>
      <c r="AA15" s="30">
        <f t="shared" si="2"/>
        <v>0</v>
      </c>
      <c r="AB15" s="31">
        <f t="shared" si="3"/>
      </c>
    </row>
    <row r="16" spans="1:28" s="1" customFormat="1" ht="13.5">
      <c r="A16" s="15"/>
      <c r="B16" s="4"/>
      <c r="C16" s="5"/>
      <c r="D16" s="5"/>
      <c r="E16" s="5"/>
      <c r="F16" s="5"/>
      <c r="G16" s="5"/>
      <c r="H16" s="24"/>
      <c r="I16" s="20"/>
      <c r="J16" s="36"/>
      <c r="K16" s="5"/>
      <c r="L16" s="5"/>
      <c r="M16" s="33"/>
      <c r="N16" s="24"/>
      <c r="O16" s="39"/>
      <c r="P16" s="5"/>
      <c r="Q16" s="5"/>
      <c r="R16" s="33"/>
      <c r="S16" s="20"/>
      <c r="T16" s="36"/>
      <c r="U16" s="5"/>
      <c r="V16" s="5"/>
      <c r="W16" s="33"/>
      <c r="X16" s="24"/>
      <c r="Y16" s="28">
        <f t="shared" si="0"/>
      </c>
      <c r="Z16" s="30">
        <f t="shared" si="1"/>
        <v>0</v>
      </c>
      <c r="AA16" s="30">
        <f t="shared" si="2"/>
        <v>0</v>
      </c>
      <c r="AB16" s="31">
        <f t="shared" si="3"/>
      </c>
    </row>
    <row r="17" spans="1:28" s="1" customFormat="1" ht="13.5">
      <c r="A17" s="15"/>
      <c r="B17" s="4"/>
      <c r="C17" s="5"/>
      <c r="D17" s="5"/>
      <c r="E17" s="5"/>
      <c r="F17" s="5"/>
      <c r="G17" s="5"/>
      <c r="H17" s="24"/>
      <c r="I17" s="20"/>
      <c r="J17" s="36"/>
      <c r="K17" s="5"/>
      <c r="L17" s="5"/>
      <c r="M17" s="33"/>
      <c r="N17" s="24"/>
      <c r="O17" s="39"/>
      <c r="P17" s="5"/>
      <c r="Q17" s="5"/>
      <c r="R17" s="33"/>
      <c r="S17" s="20"/>
      <c r="T17" s="36"/>
      <c r="U17" s="5"/>
      <c r="V17" s="5"/>
      <c r="W17" s="33"/>
      <c r="X17" s="24"/>
      <c r="Y17" s="28">
        <f t="shared" si="0"/>
      </c>
      <c r="Z17" s="30">
        <f t="shared" si="1"/>
        <v>0</v>
      </c>
      <c r="AA17" s="30">
        <f t="shared" si="2"/>
        <v>0</v>
      </c>
      <c r="AB17" s="31">
        <f t="shared" si="3"/>
      </c>
    </row>
    <row r="18" spans="1:28" s="1" customFormat="1" ht="13.5">
      <c r="A18" s="15"/>
      <c r="B18" s="4"/>
      <c r="C18" s="5"/>
      <c r="D18" s="5"/>
      <c r="E18" s="5"/>
      <c r="F18" s="5"/>
      <c r="G18" s="5"/>
      <c r="H18" s="24"/>
      <c r="I18" s="20"/>
      <c r="J18" s="36"/>
      <c r="K18" s="5"/>
      <c r="L18" s="5"/>
      <c r="M18" s="33"/>
      <c r="N18" s="24"/>
      <c r="O18" s="39"/>
      <c r="P18" s="5"/>
      <c r="Q18" s="5"/>
      <c r="R18" s="33"/>
      <c r="S18" s="20"/>
      <c r="T18" s="36"/>
      <c r="U18" s="5"/>
      <c r="V18" s="5"/>
      <c r="W18" s="33"/>
      <c r="X18" s="24"/>
      <c r="Y18" s="28">
        <f t="shared" si="0"/>
      </c>
      <c r="Z18" s="30">
        <f t="shared" si="1"/>
        <v>0</v>
      </c>
      <c r="AA18" s="30">
        <f t="shared" si="2"/>
        <v>0</v>
      </c>
      <c r="AB18" s="31">
        <f t="shared" si="3"/>
      </c>
    </row>
    <row r="19" spans="1:28" s="1" customFormat="1" ht="13.5">
      <c r="A19" s="15"/>
      <c r="B19" s="4"/>
      <c r="C19" s="5"/>
      <c r="D19" s="5"/>
      <c r="E19" s="5"/>
      <c r="F19" s="5"/>
      <c r="G19" s="5"/>
      <c r="H19" s="24"/>
      <c r="I19" s="20"/>
      <c r="J19" s="36"/>
      <c r="K19" s="5"/>
      <c r="L19" s="5"/>
      <c r="M19" s="33"/>
      <c r="N19" s="24"/>
      <c r="O19" s="39"/>
      <c r="P19" s="5"/>
      <c r="Q19" s="5"/>
      <c r="R19" s="33"/>
      <c r="S19" s="20"/>
      <c r="T19" s="36"/>
      <c r="U19" s="5"/>
      <c r="V19" s="5"/>
      <c r="W19" s="33"/>
      <c r="X19" s="24"/>
      <c r="Y19" s="28">
        <f t="shared" si="0"/>
      </c>
      <c r="Z19" s="30">
        <f t="shared" si="1"/>
        <v>0</v>
      </c>
      <c r="AA19" s="30">
        <f t="shared" si="2"/>
        <v>0</v>
      </c>
      <c r="AB19" s="31">
        <f t="shared" si="3"/>
      </c>
    </row>
    <row r="20" spans="1:28" s="1" customFormat="1" ht="13.5">
      <c r="A20" s="15"/>
      <c r="B20" s="4"/>
      <c r="C20" s="5"/>
      <c r="D20" s="5"/>
      <c r="E20" s="5"/>
      <c r="F20" s="5"/>
      <c r="G20" s="5"/>
      <c r="H20" s="24"/>
      <c r="I20" s="20"/>
      <c r="J20" s="36"/>
      <c r="K20" s="5"/>
      <c r="L20" s="5"/>
      <c r="M20" s="33"/>
      <c r="N20" s="24"/>
      <c r="O20" s="39"/>
      <c r="P20" s="5"/>
      <c r="Q20" s="5"/>
      <c r="R20" s="33"/>
      <c r="S20" s="20"/>
      <c r="T20" s="36"/>
      <c r="U20" s="5"/>
      <c r="V20" s="5"/>
      <c r="W20" s="33"/>
      <c r="X20" s="24"/>
      <c r="Y20" s="28">
        <f t="shared" si="0"/>
      </c>
      <c r="Z20" s="30">
        <f t="shared" si="1"/>
        <v>0</v>
      </c>
      <c r="AA20" s="30">
        <f t="shared" si="2"/>
        <v>0</v>
      </c>
      <c r="AB20" s="31">
        <f t="shared" si="3"/>
      </c>
    </row>
    <row r="21" spans="1:28" s="1" customFormat="1" ht="13.5">
      <c r="A21" s="15"/>
      <c r="B21" s="4"/>
      <c r="C21" s="5"/>
      <c r="D21" s="5"/>
      <c r="E21" s="5"/>
      <c r="F21" s="5"/>
      <c r="G21" s="5"/>
      <c r="H21" s="24"/>
      <c r="I21" s="20"/>
      <c r="J21" s="36"/>
      <c r="K21" s="5"/>
      <c r="L21" s="5"/>
      <c r="M21" s="33"/>
      <c r="N21" s="24"/>
      <c r="O21" s="39"/>
      <c r="P21" s="5"/>
      <c r="Q21" s="5"/>
      <c r="R21" s="33"/>
      <c r="S21" s="20"/>
      <c r="T21" s="36"/>
      <c r="U21" s="5"/>
      <c r="V21" s="5"/>
      <c r="W21" s="33"/>
      <c r="X21" s="24"/>
      <c r="Y21" s="28">
        <f t="shared" si="0"/>
      </c>
      <c r="Z21" s="30">
        <f t="shared" si="1"/>
        <v>0</v>
      </c>
      <c r="AA21" s="30">
        <f t="shared" si="2"/>
        <v>0</v>
      </c>
      <c r="AB21" s="31">
        <f t="shared" si="3"/>
      </c>
    </row>
    <row r="22" spans="1:28" s="1" customFormat="1" ht="13.5">
      <c r="A22" s="15"/>
      <c r="B22" s="4"/>
      <c r="C22" s="5"/>
      <c r="D22" s="5"/>
      <c r="E22" s="5"/>
      <c r="F22" s="5"/>
      <c r="G22" s="5"/>
      <c r="H22" s="24"/>
      <c r="I22" s="20"/>
      <c r="J22" s="36"/>
      <c r="K22" s="5"/>
      <c r="L22" s="5"/>
      <c r="M22" s="33"/>
      <c r="N22" s="24"/>
      <c r="O22" s="39"/>
      <c r="P22" s="5"/>
      <c r="Q22" s="5"/>
      <c r="R22" s="33"/>
      <c r="S22" s="20"/>
      <c r="T22" s="36"/>
      <c r="U22" s="5"/>
      <c r="V22" s="5"/>
      <c r="W22" s="33"/>
      <c r="X22" s="24"/>
      <c r="Y22" s="28">
        <f t="shared" si="0"/>
      </c>
      <c r="Z22" s="30">
        <f t="shared" si="1"/>
        <v>0</v>
      </c>
      <c r="AA22" s="30">
        <f t="shared" si="2"/>
        <v>0</v>
      </c>
      <c r="AB22" s="31">
        <f t="shared" si="3"/>
      </c>
    </row>
    <row r="23" spans="1:28" s="1" customFormat="1" ht="13.5">
      <c r="A23" s="15"/>
      <c r="B23" s="4"/>
      <c r="C23" s="5"/>
      <c r="D23" s="5"/>
      <c r="E23" s="5"/>
      <c r="F23" s="5"/>
      <c r="G23" s="5"/>
      <c r="H23" s="24"/>
      <c r="I23" s="20"/>
      <c r="J23" s="36"/>
      <c r="K23" s="5"/>
      <c r="L23" s="5"/>
      <c r="M23" s="33"/>
      <c r="N23" s="24"/>
      <c r="O23" s="39"/>
      <c r="P23" s="5"/>
      <c r="Q23" s="5"/>
      <c r="R23" s="33"/>
      <c r="S23" s="20"/>
      <c r="T23" s="36"/>
      <c r="U23" s="5"/>
      <c r="V23" s="5"/>
      <c r="W23" s="33"/>
      <c r="X23" s="24"/>
      <c r="Y23" s="28">
        <f t="shared" si="0"/>
      </c>
      <c r="Z23" s="30">
        <f t="shared" si="1"/>
        <v>0</v>
      </c>
      <c r="AA23" s="30">
        <f t="shared" si="2"/>
        <v>0</v>
      </c>
      <c r="AB23" s="31">
        <f t="shared" si="3"/>
      </c>
    </row>
    <row r="24" spans="1:28" s="1" customFormat="1" ht="13.5">
      <c r="A24" s="15"/>
      <c r="B24" s="4"/>
      <c r="C24" s="5"/>
      <c r="D24" s="5"/>
      <c r="E24" s="5"/>
      <c r="F24" s="5"/>
      <c r="G24" s="5"/>
      <c r="H24" s="24"/>
      <c r="I24" s="20"/>
      <c r="J24" s="36"/>
      <c r="K24" s="5"/>
      <c r="L24" s="5"/>
      <c r="M24" s="33"/>
      <c r="N24" s="24"/>
      <c r="O24" s="39"/>
      <c r="P24" s="5"/>
      <c r="Q24" s="5"/>
      <c r="R24" s="33"/>
      <c r="S24" s="20"/>
      <c r="T24" s="36"/>
      <c r="U24" s="5"/>
      <c r="V24" s="5"/>
      <c r="W24" s="33"/>
      <c r="X24" s="24"/>
      <c r="Y24" s="28">
        <f t="shared" si="0"/>
      </c>
      <c r="Z24" s="30">
        <f t="shared" si="1"/>
        <v>0</v>
      </c>
      <c r="AA24" s="30">
        <f t="shared" si="2"/>
        <v>0</v>
      </c>
      <c r="AB24" s="31">
        <f t="shared" si="3"/>
      </c>
    </row>
    <row r="25" spans="1:28" s="1" customFormat="1" ht="13.5">
      <c r="A25" s="15"/>
      <c r="B25" s="4"/>
      <c r="C25" s="5"/>
      <c r="D25" s="5"/>
      <c r="E25" s="5"/>
      <c r="F25" s="5"/>
      <c r="G25" s="5"/>
      <c r="H25" s="24"/>
      <c r="I25" s="20"/>
      <c r="J25" s="36"/>
      <c r="K25" s="5"/>
      <c r="L25" s="5"/>
      <c r="M25" s="33"/>
      <c r="N25" s="24"/>
      <c r="O25" s="39"/>
      <c r="P25" s="5"/>
      <c r="Q25" s="5"/>
      <c r="R25" s="33"/>
      <c r="S25" s="20"/>
      <c r="T25" s="36"/>
      <c r="U25" s="5"/>
      <c r="V25" s="5"/>
      <c r="W25" s="33"/>
      <c r="X25" s="24"/>
      <c r="Y25" s="28">
        <f t="shared" si="0"/>
      </c>
      <c r="Z25" s="30">
        <f t="shared" si="1"/>
        <v>0</v>
      </c>
      <c r="AA25" s="30">
        <f t="shared" si="2"/>
        <v>0</v>
      </c>
      <c r="AB25" s="31">
        <f t="shared" si="3"/>
      </c>
    </row>
    <row r="26" spans="1:28" s="1" customFormat="1" ht="13.5">
      <c r="A26" s="15"/>
      <c r="B26" s="4"/>
      <c r="C26" s="5"/>
      <c r="D26" s="5"/>
      <c r="E26" s="5"/>
      <c r="F26" s="5"/>
      <c r="G26" s="5"/>
      <c r="H26" s="24"/>
      <c r="I26" s="20"/>
      <c r="J26" s="36"/>
      <c r="K26" s="5"/>
      <c r="L26" s="5"/>
      <c r="M26" s="33"/>
      <c r="N26" s="24"/>
      <c r="O26" s="39"/>
      <c r="P26" s="5"/>
      <c r="Q26" s="5"/>
      <c r="R26" s="33"/>
      <c r="S26" s="20"/>
      <c r="T26" s="36"/>
      <c r="U26" s="5"/>
      <c r="V26" s="5"/>
      <c r="W26" s="33"/>
      <c r="X26" s="24"/>
      <c r="Y26" s="28">
        <f t="shared" si="0"/>
      </c>
      <c r="Z26" s="30">
        <f t="shared" si="1"/>
        <v>0</v>
      </c>
      <c r="AA26" s="30">
        <f t="shared" si="2"/>
        <v>0</v>
      </c>
      <c r="AB26" s="31">
        <f t="shared" si="3"/>
      </c>
    </row>
    <row r="27" spans="1:28" s="1" customFormat="1" ht="13.5">
      <c r="A27" s="15"/>
      <c r="B27" s="4"/>
      <c r="C27" s="5"/>
      <c r="D27" s="5"/>
      <c r="E27" s="5"/>
      <c r="F27" s="5"/>
      <c r="G27" s="5"/>
      <c r="H27" s="24"/>
      <c r="I27" s="20"/>
      <c r="J27" s="36"/>
      <c r="K27" s="5"/>
      <c r="L27" s="5"/>
      <c r="M27" s="33"/>
      <c r="N27" s="24"/>
      <c r="O27" s="39"/>
      <c r="P27" s="5"/>
      <c r="Q27" s="5"/>
      <c r="R27" s="33"/>
      <c r="S27" s="20"/>
      <c r="T27" s="36"/>
      <c r="U27" s="5"/>
      <c r="V27" s="5"/>
      <c r="W27" s="33"/>
      <c r="X27" s="24"/>
      <c r="Y27" s="28">
        <f t="shared" si="0"/>
      </c>
      <c r="Z27" s="30">
        <f t="shared" si="1"/>
        <v>0</v>
      </c>
      <c r="AA27" s="30">
        <f t="shared" si="2"/>
        <v>0</v>
      </c>
      <c r="AB27" s="31">
        <f t="shared" si="3"/>
      </c>
    </row>
    <row r="28" spans="1:28" s="1" customFormat="1" ht="13.5">
      <c r="A28" s="15"/>
      <c r="B28" s="4"/>
      <c r="C28" s="5"/>
      <c r="D28" s="5"/>
      <c r="E28" s="5"/>
      <c r="F28" s="5"/>
      <c r="G28" s="5"/>
      <c r="H28" s="24"/>
      <c r="I28" s="20"/>
      <c r="J28" s="36"/>
      <c r="K28" s="5"/>
      <c r="L28" s="5"/>
      <c r="M28" s="33"/>
      <c r="N28" s="24"/>
      <c r="O28" s="39"/>
      <c r="P28" s="5"/>
      <c r="Q28" s="5"/>
      <c r="R28" s="33"/>
      <c r="S28" s="20"/>
      <c r="T28" s="36"/>
      <c r="U28" s="5"/>
      <c r="V28" s="5"/>
      <c r="W28" s="33"/>
      <c r="X28" s="24"/>
      <c r="Y28" s="28">
        <f t="shared" si="0"/>
      </c>
      <c r="Z28" s="30">
        <f t="shared" si="1"/>
        <v>0</v>
      </c>
      <c r="AA28" s="30">
        <f t="shared" si="2"/>
        <v>0</v>
      </c>
      <c r="AB28" s="31">
        <f t="shared" si="3"/>
      </c>
    </row>
    <row r="29" spans="1:28" s="1" customFormat="1" ht="13.5">
      <c r="A29" s="15"/>
      <c r="B29" s="4"/>
      <c r="C29" s="5"/>
      <c r="D29" s="5"/>
      <c r="E29" s="5"/>
      <c r="F29" s="5"/>
      <c r="G29" s="5"/>
      <c r="H29" s="24"/>
      <c r="I29" s="20"/>
      <c r="J29" s="36"/>
      <c r="K29" s="5"/>
      <c r="L29" s="5"/>
      <c r="M29" s="33"/>
      <c r="N29" s="24"/>
      <c r="O29" s="39"/>
      <c r="P29" s="5"/>
      <c r="Q29" s="5"/>
      <c r="R29" s="33"/>
      <c r="S29" s="20"/>
      <c r="T29" s="36"/>
      <c r="U29" s="5"/>
      <c r="V29" s="5"/>
      <c r="W29" s="33"/>
      <c r="X29" s="24"/>
      <c r="Y29" s="28">
        <f t="shared" si="0"/>
      </c>
      <c r="Z29" s="30">
        <f t="shared" si="1"/>
        <v>0</v>
      </c>
      <c r="AA29" s="30">
        <f t="shared" si="2"/>
        <v>0</v>
      </c>
      <c r="AB29" s="31">
        <f t="shared" si="3"/>
      </c>
    </row>
    <row r="30" spans="1:28" s="1" customFormat="1" ht="13.5">
      <c r="A30" s="15"/>
      <c r="B30" s="4"/>
      <c r="C30" s="5"/>
      <c r="D30" s="5"/>
      <c r="E30" s="5"/>
      <c r="F30" s="5"/>
      <c r="G30" s="5"/>
      <c r="H30" s="24"/>
      <c r="I30" s="20"/>
      <c r="J30" s="36"/>
      <c r="K30" s="5"/>
      <c r="L30" s="5"/>
      <c r="M30" s="33"/>
      <c r="N30" s="24"/>
      <c r="O30" s="39"/>
      <c r="P30" s="5"/>
      <c r="Q30" s="5"/>
      <c r="R30" s="33"/>
      <c r="S30" s="20"/>
      <c r="T30" s="36"/>
      <c r="U30" s="5"/>
      <c r="V30" s="5"/>
      <c r="W30" s="33"/>
      <c r="X30" s="24"/>
      <c r="Y30" s="28">
        <f t="shared" si="0"/>
      </c>
      <c r="Z30" s="30">
        <f t="shared" si="1"/>
        <v>0</v>
      </c>
      <c r="AA30" s="30">
        <f t="shared" si="2"/>
        <v>0</v>
      </c>
      <c r="AB30" s="31">
        <f t="shared" si="3"/>
      </c>
    </row>
    <row r="31" spans="1:28" s="1" customFormat="1" ht="13.5">
      <c r="A31" s="15"/>
      <c r="B31" s="4"/>
      <c r="C31" s="5"/>
      <c r="D31" s="5"/>
      <c r="E31" s="5"/>
      <c r="F31" s="5"/>
      <c r="G31" s="5"/>
      <c r="H31" s="24"/>
      <c r="I31" s="20"/>
      <c r="J31" s="36"/>
      <c r="K31" s="5"/>
      <c r="L31" s="5"/>
      <c r="M31" s="33"/>
      <c r="N31" s="24"/>
      <c r="O31" s="39"/>
      <c r="P31" s="5"/>
      <c r="Q31" s="5"/>
      <c r="R31" s="33"/>
      <c r="S31" s="20"/>
      <c r="T31" s="36"/>
      <c r="U31" s="5"/>
      <c r="V31" s="5"/>
      <c r="W31" s="33"/>
      <c r="X31" s="24"/>
      <c r="Y31" s="28">
        <f t="shared" si="0"/>
      </c>
      <c r="Z31" s="30">
        <f t="shared" si="1"/>
        <v>0</v>
      </c>
      <c r="AA31" s="30">
        <f t="shared" si="2"/>
        <v>0</v>
      </c>
      <c r="AB31" s="31">
        <f t="shared" si="3"/>
      </c>
    </row>
    <row r="32" spans="1:28" s="1" customFormat="1" ht="13.5">
      <c r="A32" s="15"/>
      <c r="B32" s="4"/>
      <c r="C32" s="5"/>
      <c r="D32" s="5"/>
      <c r="E32" s="5"/>
      <c r="F32" s="5"/>
      <c r="G32" s="5"/>
      <c r="H32" s="24"/>
      <c r="I32" s="20"/>
      <c r="J32" s="36"/>
      <c r="K32" s="5"/>
      <c r="L32" s="5"/>
      <c r="M32" s="33"/>
      <c r="N32" s="24"/>
      <c r="O32" s="39"/>
      <c r="P32" s="5"/>
      <c r="Q32" s="5"/>
      <c r="R32" s="33"/>
      <c r="S32" s="20"/>
      <c r="T32" s="36"/>
      <c r="U32" s="5"/>
      <c r="V32" s="5"/>
      <c r="W32" s="33"/>
      <c r="X32" s="24"/>
      <c r="Y32" s="28">
        <f t="shared" si="0"/>
      </c>
      <c r="Z32" s="30">
        <f t="shared" si="1"/>
        <v>0</v>
      </c>
      <c r="AA32" s="30">
        <f t="shared" si="2"/>
        <v>0</v>
      </c>
      <c r="AB32" s="31">
        <f t="shared" si="3"/>
      </c>
    </row>
    <row r="33" spans="1:28" s="1" customFormat="1" ht="13.5">
      <c r="A33" s="15"/>
      <c r="B33" s="4"/>
      <c r="C33" s="5"/>
      <c r="D33" s="5"/>
      <c r="E33" s="5"/>
      <c r="F33" s="5"/>
      <c r="G33" s="5"/>
      <c r="H33" s="24"/>
      <c r="I33" s="20"/>
      <c r="J33" s="36"/>
      <c r="K33" s="5"/>
      <c r="L33" s="5"/>
      <c r="M33" s="33"/>
      <c r="N33" s="24"/>
      <c r="O33" s="39"/>
      <c r="P33" s="5"/>
      <c r="Q33" s="5"/>
      <c r="R33" s="33"/>
      <c r="S33" s="20"/>
      <c r="T33" s="36"/>
      <c r="U33" s="5"/>
      <c r="V33" s="5"/>
      <c r="W33" s="33"/>
      <c r="X33" s="24"/>
      <c r="Y33" s="28">
        <f t="shared" si="0"/>
      </c>
      <c r="Z33" s="30">
        <f t="shared" si="1"/>
        <v>0</v>
      </c>
      <c r="AA33" s="30">
        <f t="shared" si="2"/>
        <v>0</v>
      </c>
      <c r="AB33" s="31">
        <f t="shared" si="3"/>
      </c>
    </row>
    <row r="34" spans="1:28" s="1" customFormat="1" ht="13.5">
      <c r="A34" s="15"/>
      <c r="B34" s="4"/>
      <c r="C34" s="5"/>
      <c r="D34" s="5"/>
      <c r="E34" s="5"/>
      <c r="F34" s="5"/>
      <c r="G34" s="5"/>
      <c r="H34" s="24"/>
      <c r="I34" s="20"/>
      <c r="J34" s="36"/>
      <c r="K34" s="5"/>
      <c r="L34" s="5"/>
      <c r="M34" s="33"/>
      <c r="N34" s="24"/>
      <c r="O34" s="39"/>
      <c r="P34" s="5"/>
      <c r="Q34" s="5"/>
      <c r="R34" s="33"/>
      <c r="S34" s="20"/>
      <c r="T34" s="36"/>
      <c r="U34" s="5"/>
      <c r="V34" s="5"/>
      <c r="W34" s="33"/>
      <c r="X34" s="24"/>
      <c r="Y34" s="28">
        <f t="shared" si="0"/>
      </c>
      <c r="Z34" s="30">
        <f t="shared" si="1"/>
        <v>0</v>
      </c>
      <c r="AA34" s="30">
        <f t="shared" si="2"/>
        <v>0</v>
      </c>
      <c r="AB34" s="31">
        <f t="shared" si="3"/>
      </c>
    </row>
    <row r="35" spans="1:28" s="1" customFormat="1" ht="13.5">
      <c r="A35" s="15"/>
      <c r="B35" s="4"/>
      <c r="C35" s="5"/>
      <c r="D35" s="5"/>
      <c r="E35" s="5"/>
      <c r="F35" s="5"/>
      <c r="G35" s="5"/>
      <c r="H35" s="24"/>
      <c r="I35" s="20"/>
      <c r="J35" s="36"/>
      <c r="K35" s="5"/>
      <c r="L35" s="5"/>
      <c r="M35" s="33"/>
      <c r="N35" s="24"/>
      <c r="O35" s="39"/>
      <c r="P35" s="5"/>
      <c r="Q35" s="5"/>
      <c r="R35" s="33"/>
      <c r="S35" s="20"/>
      <c r="T35" s="36"/>
      <c r="U35" s="5"/>
      <c r="V35" s="5"/>
      <c r="W35" s="33"/>
      <c r="X35" s="24"/>
      <c r="Y35" s="28">
        <f t="shared" si="0"/>
      </c>
      <c r="Z35" s="30">
        <f t="shared" si="1"/>
        <v>0</v>
      </c>
      <c r="AA35" s="30">
        <f t="shared" si="2"/>
        <v>0</v>
      </c>
      <c r="AB35" s="31">
        <f t="shared" si="3"/>
      </c>
    </row>
    <row r="36" spans="1:28" s="1" customFormat="1" ht="13.5">
      <c r="A36" s="15"/>
      <c r="B36" s="4"/>
      <c r="C36" s="5"/>
      <c r="D36" s="5"/>
      <c r="E36" s="5"/>
      <c r="F36" s="5"/>
      <c r="G36" s="5"/>
      <c r="H36" s="24"/>
      <c r="I36" s="20"/>
      <c r="J36" s="36"/>
      <c r="K36" s="5"/>
      <c r="L36" s="5"/>
      <c r="M36" s="33"/>
      <c r="N36" s="24"/>
      <c r="O36" s="39"/>
      <c r="P36" s="5"/>
      <c r="Q36" s="5"/>
      <c r="R36" s="33"/>
      <c r="S36" s="20"/>
      <c r="T36" s="36"/>
      <c r="U36" s="5"/>
      <c r="V36" s="5"/>
      <c r="W36" s="33"/>
      <c r="X36" s="24"/>
      <c r="Y36" s="28">
        <f t="shared" si="0"/>
      </c>
      <c r="Z36" s="30">
        <f t="shared" si="1"/>
        <v>0</v>
      </c>
      <c r="AA36" s="30">
        <f t="shared" si="2"/>
        <v>0</v>
      </c>
      <c r="AB36" s="31">
        <f t="shared" si="3"/>
      </c>
    </row>
    <row r="37" spans="1:28" s="1" customFormat="1" ht="13.5">
      <c r="A37" s="15"/>
      <c r="B37" s="4"/>
      <c r="C37" s="5"/>
      <c r="D37" s="5"/>
      <c r="E37" s="5"/>
      <c r="F37" s="5"/>
      <c r="G37" s="5"/>
      <c r="H37" s="24"/>
      <c r="I37" s="20"/>
      <c r="J37" s="36"/>
      <c r="K37" s="5"/>
      <c r="L37" s="5"/>
      <c r="M37" s="33"/>
      <c r="N37" s="24"/>
      <c r="O37" s="39"/>
      <c r="P37" s="5"/>
      <c r="Q37" s="5"/>
      <c r="R37" s="33"/>
      <c r="S37" s="20"/>
      <c r="T37" s="36"/>
      <c r="U37" s="5"/>
      <c r="V37" s="5"/>
      <c r="W37" s="33"/>
      <c r="X37" s="24"/>
      <c r="Y37" s="28">
        <f t="shared" si="0"/>
      </c>
      <c r="Z37" s="30">
        <f t="shared" si="1"/>
        <v>0</v>
      </c>
      <c r="AA37" s="30">
        <f t="shared" si="2"/>
        <v>0</v>
      </c>
      <c r="AB37" s="31">
        <f t="shared" si="3"/>
      </c>
    </row>
    <row r="38" spans="1:28" s="1" customFormat="1" ht="13.5">
      <c r="A38" s="15"/>
      <c r="B38" s="4"/>
      <c r="C38" s="5"/>
      <c r="D38" s="5"/>
      <c r="E38" s="5"/>
      <c r="F38" s="5"/>
      <c r="G38" s="5"/>
      <c r="H38" s="24"/>
      <c r="I38" s="20"/>
      <c r="J38" s="36"/>
      <c r="K38" s="5"/>
      <c r="L38" s="5"/>
      <c r="M38" s="33"/>
      <c r="N38" s="24"/>
      <c r="O38" s="39"/>
      <c r="P38" s="5"/>
      <c r="Q38" s="5"/>
      <c r="R38" s="33"/>
      <c r="S38" s="20"/>
      <c r="T38" s="36"/>
      <c r="U38" s="5"/>
      <c r="V38" s="5"/>
      <c r="W38" s="33"/>
      <c r="X38" s="24"/>
      <c r="Y38" s="28">
        <f t="shared" si="0"/>
      </c>
      <c r="Z38" s="30">
        <f t="shared" si="1"/>
        <v>0</v>
      </c>
      <c r="AA38" s="30">
        <f t="shared" si="2"/>
        <v>0</v>
      </c>
      <c r="AB38" s="31">
        <f t="shared" si="3"/>
      </c>
    </row>
    <row r="39" spans="1:28" s="1" customFormat="1" ht="13.5">
      <c r="A39" s="15"/>
      <c r="B39" s="4"/>
      <c r="C39" s="5"/>
      <c r="D39" s="5"/>
      <c r="E39" s="5"/>
      <c r="F39" s="5"/>
      <c r="G39" s="5"/>
      <c r="H39" s="24"/>
      <c r="I39" s="20"/>
      <c r="J39" s="36"/>
      <c r="K39" s="5"/>
      <c r="L39" s="5"/>
      <c r="M39" s="33"/>
      <c r="N39" s="24"/>
      <c r="O39" s="39"/>
      <c r="P39" s="5"/>
      <c r="Q39" s="5"/>
      <c r="R39" s="33"/>
      <c r="S39" s="20"/>
      <c r="T39" s="36"/>
      <c r="U39" s="5"/>
      <c r="V39" s="5"/>
      <c r="W39" s="33"/>
      <c r="X39" s="24"/>
      <c r="Y39" s="28">
        <f t="shared" si="0"/>
      </c>
      <c r="Z39" s="30">
        <f t="shared" si="1"/>
        <v>0</v>
      </c>
      <c r="AA39" s="30">
        <f t="shared" si="2"/>
        <v>0</v>
      </c>
      <c r="AB39" s="31">
        <f t="shared" si="3"/>
      </c>
    </row>
    <row r="40" spans="1:28" s="1" customFormat="1" ht="13.5">
      <c r="A40" s="15"/>
      <c r="B40" s="4"/>
      <c r="C40" s="5"/>
      <c r="D40" s="5"/>
      <c r="E40" s="5"/>
      <c r="F40" s="5"/>
      <c r="G40" s="5"/>
      <c r="H40" s="24"/>
      <c r="I40" s="20"/>
      <c r="J40" s="36"/>
      <c r="K40" s="5"/>
      <c r="L40" s="5"/>
      <c r="M40" s="33"/>
      <c r="N40" s="24"/>
      <c r="O40" s="39"/>
      <c r="P40" s="5"/>
      <c r="Q40" s="5"/>
      <c r="R40" s="33"/>
      <c r="S40" s="20"/>
      <c r="T40" s="36"/>
      <c r="U40" s="5"/>
      <c r="V40" s="5"/>
      <c r="W40" s="33"/>
      <c r="X40" s="24"/>
      <c r="Y40" s="28">
        <f t="shared" si="0"/>
      </c>
      <c r="Z40" s="30">
        <f t="shared" si="1"/>
        <v>0</v>
      </c>
      <c r="AA40" s="30">
        <f t="shared" si="2"/>
        <v>0</v>
      </c>
      <c r="AB40" s="31">
        <f t="shared" si="3"/>
      </c>
    </row>
    <row r="41" spans="1:28" s="1" customFormat="1" ht="13.5">
      <c r="A41" s="15"/>
      <c r="B41" s="4"/>
      <c r="C41" s="5"/>
      <c r="D41" s="5"/>
      <c r="E41" s="5"/>
      <c r="F41" s="5"/>
      <c r="G41" s="5"/>
      <c r="H41" s="24"/>
      <c r="I41" s="20"/>
      <c r="J41" s="36"/>
      <c r="K41" s="5"/>
      <c r="L41" s="5"/>
      <c r="M41" s="33"/>
      <c r="N41" s="24"/>
      <c r="O41" s="39"/>
      <c r="P41" s="5"/>
      <c r="Q41" s="5"/>
      <c r="R41" s="33"/>
      <c r="S41" s="20"/>
      <c r="T41" s="36"/>
      <c r="U41" s="5"/>
      <c r="V41" s="5"/>
      <c r="W41" s="33"/>
      <c r="X41" s="24"/>
      <c r="Y41" s="28">
        <f t="shared" si="0"/>
      </c>
      <c r="Z41" s="30">
        <f t="shared" si="1"/>
        <v>0</v>
      </c>
      <c r="AA41" s="30">
        <f t="shared" si="2"/>
        <v>0</v>
      </c>
      <c r="AB41" s="31">
        <f t="shared" si="3"/>
      </c>
    </row>
    <row r="42" spans="1:28" s="1" customFormat="1" ht="13.5">
      <c r="A42" s="15"/>
      <c r="B42" s="4"/>
      <c r="C42" s="5"/>
      <c r="D42" s="5"/>
      <c r="E42" s="5"/>
      <c r="F42" s="5"/>
      <c r="G42" s="5"/>
      <c r="H42" s="24"/>
      <c r="I42" s="20"/>
      <c r="J42" s="36"/>
      <c r="K42" s="5"/>
      <c r="L42" s="5"/>
      <c r="M42" s="33"/>
      <c r="N42" s="24"/>
      <c r="O42" s="39"/>
      <c r="P42" s="5"/>
      <c r="Q42" s="5"/>
      <c r="R42" s="33"/>
      <c r="S42" s="20"/>
      <c r="T42" s="36"/>
      <c r="U42" s="5"/>
      <c r="V42" s="5"/>
      <c r="W42" s="33"/>
      <c r="X42" s="24"/>
      <c r="Y42" s="28">
        <f t="shared" si="0"/>
      </c>
      <c r="Z42" s="30">
        <f t="shared" si="1"/>
        <v>0</v>
      </c>
      <c r="AA42" s="30">
        <f t="shared" si="2"/>
        <v>0</v>
      </c>
      <c r="AB42" s="31">
        <f t="shared" si="3"/>
      </c>
    </row>
    <row r="43" spans="1:28" s="1" customFormat="1" ht="13.5">
      <c r="A43" s="15"/>
      <c r="B43" s="4"/>
      <c r="C43" s="5"/>
      <c r="D43" s="5"/>
      <c r="E43" s="5"/>
      <c r="F43" s="5"/>
      <c r="G43" s="5"/>
      <c r="H43" s="24"/>
      <c r="I43" s="20"/>
      <c r="J43" s="36"/>
      <c r="K43" s="5"/>
      <c r="L43" s="5"/>
      <c r="M43" s="33"/>
      <c r="N43" s="24"/>
      <c r="O43" s="39"/>
      <c r="P43" s="5"/>
      <c r="Q43" s="5"/>
      <c r="R43" s="33"/>
      <c r="S43" s="20"/>
      <c r="T43" s="36"/>
      <c r="U43" s="5"/>
      <c r="V43" s="5"/>
      <c r="W43" s="33"/>
      <c r="X43" s="24"/>
      <c r="Y43" s="28">
        <f t="shared" si="0"/>
      </c>
      <c r="Z43" s="30">
        <f t="shared" si="1"/>
        <v>0</v>
      </c>
      <c r="AA43" s="30">
        <f t="shared" si="2"/>
        <v>0</v>
      </c>
      <c r="AB43" s="31">
        <f t="shared" si="3"/>
      </c>
    </row>
    <row r="44" spans="1:28" s="1" customFormat="1" ht="13.5">
      <c r="A44" s="15"/>
      <c r="B44" s="4"/>
      <c r="C44" s="5"/>
      <c r="D44" s="5"/>
      <c r="E44" s="5"/>
      <c r="F44" s="5"/>
      <c r="G44" s="5"/>
      <c r="H44" s="24"/>
      <c r="I44" s="20"/>
      <c r="J44" s="36"/>
      <c r="K44" s="5"/>
      <c r="L44" s="5"/>
      <c r="M44" s="33"/>
      <c r="N44" s="24"/>
      <c r="O44" s="39"/>
      <c r="P44" s="5"/>
      <c r="Q44" s="5"/>
      <c r="R44" s="33"/>
      <c r="S44" s="20"/>
      <c r="T44" s="36"/>
      <c r="U44" s="5"/>
      <c r="V44" s="5"/>
      <c r="W44" s="33"/>
      <c r="X44" s="24"/>
      <c r="Y44" s="28">
        <f t="shared" si="0"/>
      </c>
      <c r="Z44" s="30">
        <f t="shared" si="1"/>
        <v>0</v>
      </c>
      <c r="AA44" s="30">
        <f t="shared" si="2"/>
        <v>0</v>
      </c>
      <c r="AB44" s="31">
        <f t="shared" si="3"/>
      </c>
    </row>
    <row r="45" spans="1:28" s="1" customFormat="1" ht="13.5">
      <c r="A45" s="15"/>
      <c r="B45" s="4"/>
      <c r="C45" s="5"/>
      <c r="D45" s="5"/>
      <c r="E45" s="5"/>
      <c r="F45" s="5"/>
      <c r="G45" s="5"/>
      <c r="H45" s="24"/>
      <c r="I45" s="20"/>
      <c r="J45" s="36"/>
      <c r="K45" s="5"/>
      <c r="L45" s="5"/>
      <c r="M45" s="33"/>
      <c r="N45" s="24"/>
      <c r="O45" s="39"/>
      <c r="P45" s="5"/>
      <c r="Q45" s="5"/>
      <c r="R45" s="33"/>
      <c r="S45" s="20"/>
      <c r="T45" s="36"/>
      <c r="U45" s="5"/>
      <c r="V45" s="5"/>
      <c r="W45" s="33"/>
      <c r="X45" s="24"/>
      <c r="Y45" s="28">
        <f t="shared" si="0"/>
      </c>
      <c r="Z45" s="30">
        <f t="shared" si="1"/>
        <v>0</v>
      </c>
      <c r="AA45" s="30">
        <f t="shared" si="2"/>
        <v>0</v>
      </c>
      <c r="AB45" s="31">
        <f t="shared" si="3"/>
      </c>
    </row>
    <row r="46" spans="1:28" s="1" customFormat="1" ht="13.5">
      <c r="A46" s="15"/>
      <c r="B46" s="4"/>
      <c r="C46" s="5"/>
      <c r="D46" s="5"/>
      <c r="E46" s="5"/>
      <c r="F46" s="5"/>
      <c r="G46" s="5"/>
      <c r="H46" s="24"/>
      <c r="I46" s="20"/>
      <c r="J46" s="36"/>
      <c r="K46" s="5"/>
      <c r="L46" s="5"/>
      <c r="M46" s="33"/>
      <c r="N46" s="24"/>
      <c r="O46" s="39"/>
      <c r="P46" s="5"/>
      <c r="Q46" s="5"/>
      <c r="R46" s="33"/>
      <c r="S46" s="20"/>
      <c r="T46" s="36"/>
      <c r="U46" s="5"/>
      <c r="V46" s="5"/>
      <c r="W46" s="33"/>
      <c r="X46" s="24"/>
      <c r="Y46" s="28">
        <f t="shared" si="0"/>
      </c>
      <c r="Z46" s="30">
        <f t="shared" si="1"/>
        <v>0</v>
      </c>
      <c r="AA46" s="30">
        <f t="shared" si="2"/>
        <v>0</v>
      </c>
      <c r="AB46" s="31">
        <f t="shared" si="3"/>
      </c>
    </row>
    <row r="47" spans="1:28" s="1" customFormat="1" ht="13.5">
      <c r="A47" s="15"/>
      <c r="B47" s="4"/>
      <c r="C47" s="5"/>
      <c r="D47" s="5"/>
      <c r="E47" s="5"/>
      <c r="F47" s="5"/>
      <c r="G47" s="5"/>
      <c r="H47" s="24"/>
      <c r="I47" s="20"/>
      <c r="J47" s="36"/>
      <c r="K47" s="5"/>
      <c r="L47" s="5"/>
      <c r="M47" s="33"/>
      <c r="N47" s="24"/>
      <c r="O47" s="39"/>
      <c r="P47" s="5"/>
      <c r="Q47" s="5"/>
      <c r="R47" s="33"/>
      <c r="S47" s="20"/>
      <c r="T47" s="36"/>
      <c r="U47" s="5"/>
      <c r="V47" s="5"/>
      <c r="W47" s="33"/>
      <c r="X47" s="24"/>
      <c r="Y47" s="28">
        <f t="shared" si="0"/>
      </c>
      <c r="Z47" s="30">
        <f t="shared" si="1"/>
        <v>0</v>
      </c>
      <c r="AA47" s="30">
        <f t="shared" si="2"/>
        <v>0</v>
      </c>
      <c r="AB47" s="31">
        <f t="shared" si="3"/>
      </c>
    </row>
    <row r="48" spans="1:28" s="1" customFormat="1" ht="13.5">
      <c r="A48" s="15"/>
      <c r="B48" s="4"/>
      <c r="C48" s="5"/>
      <c r="D48" s="5"/>
      <c r="E48" s="5"/>
      <c r="F48" s="5"/>
      <c r="G48" s="5"/>
      <c r="H48" s="24"/>
      <c r="I48" s="20"/>
      <c r="J48" s="36"/>
      <c r="K48" s="5"/>
      <c r="L48" s="5"/>
      <c r="M48" s="33"/>
      <c r="N48" s="24"/>
      <c r="O48" s="39"/>
      <c r="P48" s="5"/>
      <c r="Q48" s="5"/>
      <c r="R48" s="33"/>
      <c r="S48" s="20"/>
      <c r="T48" s="36"/>
      <c r="U48" s="5"/>
      <c r="V48" s="5"/>
      <c r="W48" s="33"/>
      <c r="X48" s="24"/>
      <c r="Y48" s="28">
        <f t="shared" si="0"/>
      </c>
      <c r="Z48" s="30">
        <f t="shared" si="1"/>
        <v>0</v>
      </c>
      <c r="AA48" s="30">
        <f t="shared" si="2"/>
        <v>0</v>
      </c>
      <c r="AB48" s="31">
        <f t="shared" si="3"/>
      </c>
    </row>
    <row r="49" spans="1:28" s="1" customFormat="1" ht="13.5">
      <c r="A49" s="15"/>
      <c r="B49" s="4"/>
      <c r="C49" s="5"/>
      <c r="D49" s="5"/>
      <c r="E49" s="5"/>
      <c r="F49" s="5"/>
      <c r="G49" s="5"/>
      <c r="H49" s="24"/>
      <c r="I49" s="20"/>
      <c r="J49" s="36"/>
      <c r="K49" s="5"/>
      <c r="L49" s="5"/>
      <c r="M49" s="33"/>
      <c r="N49" s="24"/>
      <c r="O49" s="39"/>
      <c r="P49" s="5"/>
      <c r="Q49" s="5"/>
      <c r="R49" s="33"/>
      <c r="S49" s="20"/>
      <c r="T49" s="36"/>
      <c r="U49" s="5"/>
      <c r="V49" s="5"/>
      <c r="W49" s="33"/>
      <c r="X49" s="24"/>
      <c r="Y49" s="28">
        <f t="shared" si="0"/>
      </c>
      <c r="Z49" s="30">
        <f t="shared" si="1"/>
        <v>0</v>
      </c>
      <c r="AA49" s="30">
        <f t="shared" si="2"/>
        <v>0</v>
      </c>
      <c r="AB49" s="31">
        <f t="shared" si="3"/>
      </c>
    </row>
    <row r="50" spans="1:28" s="1" customFormat="1" ht="13.5">
      <c r="A50" s="15"/>
      <c r="B50" s="4"/>
      <c r="C50" s="5"/>
      <c r="D50" s="5"/>
      <c r="E50" s="5"/>
      <c r="F50" s="5"/>
      <c r="G50" s="5"/>
      <c r="H50" s="24"/>
      <c r="I50" s="20"/>
      <c r="J50" s="36"/>
      <c r="K50" s="5"/>
      <c r="L50" s="5"/>
      <c r="M50" s="33"/>
      <c r="N50" s="24"/>
      <c r="O50" s="39"/>
      <c r="P50" s="5"/>
      <c r="Q50" s="5"/>
      <c r="R50" s="33"/>
      <c r="S50" s="20"/>
      <c r="T50" s="36"/>
      <c r="U50" s="5"/>
      <c r="V50" s="5"/>
      <c r="W50" s="33"/>
      <c r="X50" s="24"/>
      <c r="Y50" s="28">
        <f t="shared" si="0"/>
      </c>
      <c r="Z50" s="30">
        <f t="shared" si="1"/>
        <v>0</v>
      </c>
      <c r="AA50" s="30">
        <f t="shared" si="2"/>
        <v>0</v>
      </c>
      <c r="AB50" s="31">
        <f t="shared" si="3"/>
      </c>
    </row>
    <row r="51" spans="1:28" s="1" customFormat="1" ht="13.5">
      <c r="A51" s="15"/>
      <c r="B51" s="4"/>
      <c r="C51" s="5"/>
      <c r="D51" s="5"/>
      <c r="E51" s="5"/>
      <c r="F51" s="5"/>
      <c r="G51" s="5"/>
      <c r="H51" s="24"/>
      <c r="I51" s="20"/>
      <c r="J51" s="36"/>
      <c r="K51" s="5"/>
      <c r="L51" s="5"/>
      <c r="M51" s="33"/>
      <c r="N51" s="24"/>
      <c r="O51" s="39"/>
      <c r="P51" s="5"/>
      <c r="Q51" s="5"/>
      <c r="R51" s="33"/>
      <c r="S51" s="20"/>
      <c r="T51" s="36"/>
      <c r="U51" s="5"/>
      <c r="V51" s="5"/>
      <c r="W51" s="33"/>
      <c r="X51" s="24"/>
      <c r="Y51" s="28">
        <f t="shared" si="0"/>
      </c>
      <c r="Z51" s="30">
        <f t="shared" si="1"/>
        <v>0</v>
      </c>
      <c r="AA51" s="30">
        <f t="shared" si="2"/>
        <v>0</v>
      </c>
      <c r="AB51" s="31">
        <f t="shared" si="3"/>
      </c>
    </row>
    <row r="52" spans="1:28" s="1" customFormat="1" ht="13.5">
      <c r="A52" s="15"/>
      <c r="B52" s="4"/>
      <c r="C52" s="5"/>
      <c r="D52" s="5"/>
      <c r="E52" s="5"/>
      <c r="F52" s="5"/>
      <c r="G52" s="5"/>
      <c r="H52" s="24"/>
      <c r="I52" s="20"/>
      <c r="J52" s="36"/>
      <c r="K52" s="5"/>
      <c r="L52" s="5"/>
      <c r="M52" s="33"/>
      <c r="N52" s="24"/>
      <c r="O52" s="39"/>
      <c r="P52" s="5"/>
      <c r="Q52" s="5"/>
      <c r="R52" s="33"/>
      <c r="S52" s="20"/>
      <c r="T52" s="36"/>
      <c r="U52" s="5"/>
      <c r="V52" s="5"/>
      <c r="W52" s="33"/>
      <c r="X52" s="24"/>
      <c r="Y52" s="28">
        <f t="shared" si="0"/>
      </c>
      <c r="Z52" s="30">
        <f t="shared" si="1"/>
        <v>0</v>
      </c>
      <c r="AA52" s="30">
        <f t="shared" si="2"/>
        <v>0</v>
      </c>
      <c r="AB52" s="31">
        <f t="shared" si="3"/>
      </c>
    </row>
    <row r="53" spans="1:28" s="1" customFormat="1" ht="13.5">
      <c r="A53" s="15"/>
      <c r="B53" s="4"/>
      <c r="C53" s="5"/>
      <c r="D53" s="5"/>
      <c r="E53" s="5"/>
      <c r="F53" s="5"/>
      <c r="G53" s="5"/>
      <c r="H53" s="24"/>
      <c r="I53" s="20"/>
      <c r="J53" s="36"/>
      <c r="K53" s="5"/>
      <c r="L53" s="5"/>
      <c r="M53" s="33"/>
      <c r="N53" s="24"/>
      <c r="O53" s="39"/>
      <c r="P53" s="5"/>
      <c r="Q53" s="5"/>
      <c r="R53" s="33"/>
      <c r="S53" s="20"/>
      <c r="T53" s="36"/>
      <c r="U53" s="5"/>
      <c r="V53" s="5"/>
      <c r="W53" s="33"/>
      <c r="X53" s="24"/>
      <c r="Y53" s="28">
        <f t="shared" si="0"/>
      </c>
      <c r="Z53" s="30">
        <f t="shared" si="1"/>
        <v>0</v>
      </c>
      <c r="AA53" s="30">
        <f t="shared" si="2"/>
        <v>0</v>
      </c>
      <c r="AB53" s="31">
        <f t="shared" si="3"/>
      </c>
    </row>
    <row r="54" spans="1:28" s="1" customFormat="1" ht="13.5">
      <c r="A54" s="15"/>
      <c r="B54" s="4"/>
      <c r="C54" s="5"/>
      <c r="D54" s="5"/>
      <c r="E54" s="5"/>
      <c r="F54" s="5"/>
      <c r="G54" s="5"/>
      <c r="H54" s="24"/>
      <c r="I54" s="20"/>
      <c r="J54" s="36"/>
      <c r="K54" s="5"/>
      <c r="L54" s="5"/>
      <c r="M54" s="33"/>
      <c r="N54" s="24"/>
      <c r="O54" s="39"/>
      <c r="P54" s="5"/>
      <c r="Q54" s="5"/>
      <c r="R54" s="33"/>
      <c r="S54" s="20"/>
      <c r="T54" s="36"/>
      <c r="U54" s="5"/>
      <c r="V54" s="5"/>
      <c r="W54" s="33"/>
      <c r="X54" s="24"/>
      <c r="Y54" s="28">
        <f t="shared" si="0"/>
      </c>
      <c r="Z54" s="30">
        <f t="shared" si="1"/>
        <v>0</v>
      </c>
      <c r="AA54" s="30">
        <f t="shared" si="2"/>
        <v>0</v>
      </c>
      <c r="AB54" s="31">
        <f t="shared" si="3"/>
      </c>
    </row>
    <row r="55" spans="1:28" s="1" customFormat="1" ht="13.5">
      <c r="A55" s="15"/>
      <c r="B55" s="4"/>
      <c r="C55" s="5"/>
      <c r="D55" s="5"/>
      <c r="E55" s="5"/>
      <c r="F55" s="5"/>
      <c r="G55" s="5"/>
      <c r="H55" s="24"/>
      <c r="I55" s="20"/>
      <c r="J55" s="36"/>
      <c r="K55" s="5"/>
      <c r="L55" s="5"/>
      <c r="M55" s="33"/>
      <c r="N55" s="24"/>
      <c r="O55" s="39"/>
      <c r="P55" s="5"/>
      <c r="Q55" s="5"/>
      <c r="R55" s="33"/>
      <c r="S55" s="20"/>
      <c r="T55" s="36"/>
      <c r="U55" s="5"/>
      <c r="V55" s="5"/>
      <c r="W55" s="33"/>
      <c r="X55" s="24"/>
      <c r="Y55" s="28">
        <f t="shared" si="0"/>
      </c>
      <c r="Z55" s="30">
        <f t="shared" si="1"/>
        <v>0</v>
      </c>
      <c r="AA55" s="30">
        <f t="shared" si="2"/>
        <v>0</v>
      </c>
      <c r="AB55" s="31">
        <f t="shared" si="3"/>
      </c>
    </row>
    <row r="56" spans="1:28" s="1" customFormat="1" ht="13.5">
      <c r="A56" s="15"/>
      <c r="B56" s="4"/>
      <c r="C56" s="5"/>
      <c r="D56" s="5"/>
      <c r="E56" s="5"/>
      <c r="F56" s="5"/>
      <c r="G56" s="5"/>
      <c r="H56" s="24"/>
      <c r="I56" s="20"/>
      <c r="J56" s="36"/>
      <c r="K56" s="5"/>
      <c r="L56" s="5"/>
      <c r="M56" s="33"/>
      <c r="N56" s="24"/>
      <c r="O56" s="39"/>
      <c r="P56" s="5"/>
      <c r="Q56" s="5"/>
      <c r="R56" s="33"/>
      <c r="S56" s="20"/>
      <c r="T56" s="36"/>
      <c r="U56" s="5"/>
      <c r="V56" s="5"/>
      <c r="W56" s="33"/>
      <c r="X56" s="24"/>
      <c r="Y56" s="28">
        <f t="shared" si="0"/>
      </c>
      <c r="Z56" s="30">
        <f t="shared" si="1"/>
        <v>0</v>
      </c>
      <c r="AA56" s="30">
        <f t="shared" si="2"/>
        <v>0</v>
      </c>
      <c r="AB56" s="31">
        <f t="shared" si="3"/>
      </c>
    </row>
    <row r="57" spans="1:28" s="1" customFormat="1" ht="13.5">
      <c r="A57" s="15"/>
      <c r="B57" s="4"/>
      <c r="C57" s="5"/>
      <c r="D57" s="5"/>
      <c r="E57" s="5"/>
      <c r="F57" s="5"/>
      <c r="G57" s="5"/>
      <c r="H57" s="24"/>
      <c r="I57" s="20"/>
      <c r="J57" s="36"/>
      <c r="K57" s="5"/>
      <c r="L57" s="5"/>
      <c r="M57" s="33"/>
      <c r="N57" s="24"/>
      <c r="O57" s="39"/>
      <c r="P57" s="5"/>
      <c r="Q57" s="5"/>
      <c r="R57" s="33"/>
      <c r="S57" s="20"/>
      <c r="T57" s="36"/>
      <c r="U57" s="5"/>
      <c r="V57" s="5"/>
      <c r="W57" s="33"/>
      <c r="X57" s="24"/>
      <c r="Y57" s="28">
        <f t="shared" si="0"/>
      </c>
      <c r="Z57" s="30">
        <f t="shared" si="1"/>
        <v>0</v>
      </c>
      <c r="AA57" s="30">
        <f t="shared" si="2"/>
        <v>0</v>
      </c>
      <c r="AB57" s="31">
        <f t="shared" si="3"/>
      </c>
    </row>
    <row r="58" spans="1:28" s="1" customFormat="1" ht="13.5">
      <c r="A58" s="15"/>
      <c r="B58" s="4"/>
      <c r="C58" s="5"/>
      <c r="D58" s="5"/>
      <c r="E58" s="5"/>
      <c r="F58" s="5"/>
      <c r="G58" s="5"/>
      <c r="H58" s="24"/>
      <c r="I58" s="20"/>
      <c r="J58" s="36"/>
      <c r="K58" s="5"/>
      <c r="L58" s="5"/>
      <c r="M58" s="33"/>
      <c r="N58" s="24"/>
      <c r="O58" s="39"/>
      <c r="P58" s="5"/>
      <c r="Q58" s="5"/>
      <c r="R58" s="33"/>
      <c r="S58" s="20"/>
      <c r="T58" s="36"/>
      <c r="U58" s="5"/>
      <c r="V58" s="5"/>
      <c r="W58" s="33"/>
      <c r="X58" s="24"/>
      <c r="Y58" s="28">
        <f t="shared" si="0"/>
      </c>
      <c r="Z58" s="30">
        <f t="shared" si="1"/>
        <v>0</v>
      </c>
      <c r="AA58" s="30">
        <f t="shared" si="2"/>
        <v>0</v>
      </c>
      <c r="AB58" s="31">
        <f t="shared" si="3"/>
      </c>
    </row>
    <row r="59" spans="1:28" s="1" customFormat="1" ht="13.5">
      <c r="A59" s="15"/>
      <c r="B59" s="4"/>
      <c r="C59" s="5"/>
      <c r="D59" s="5"/>
      <c r="E59" s="5"/>
      <c r="F59" s="5"/>
      <c r="G59" s="5"/>
      <c r="H59" s="24"/>
      <c r="I59" s="20"/>
      <c r="J59" s="36"/>
      <c r="K59" s="5"/>
      <c r="L59" s="5"/>
      <c r="M59" s="33"/>
      <c r="N59" s="24"/>
      <c r="O59" s="39"/>
      <c r="P59" s="5"/>
      <c r="Q59" s="5"/>
      <c r="R59" s="33"/>
      <c r="S59" s="20"/>
      <c r="T59" s="36"/>
      <c r="U59" s="5"/>
      <c r="V59" s="5"/>
      <c r="W59" s="33"/>
      <c r="X59" s="24"/>
      <c r="Y59" s="28">
        <f t="shared" si="0"/>
      </c>
      <c r="Z59" s="30">
        <f t="shared" si="1"/>
        <v>0</v>
      </c>
      <c r="AA59" s="30">
        <f t="shared" si="2"/>
        <v>0</v>
      </c>
      <c r="AB59" s="31">
        <f t="shared" si="3"/>
      </c>
    </row>
    <row r="60" spans="1:28" s="1" customFormat="1" ht="13.5">
      <c r="A60" s="15"/>
      <c r="B60" s="4"/>
      <c r="C60" s="5"/>
      <c r="D60" s="5"/>
      <c r="E60" s="5"/>
      <c r="F60" s="5"/>
      <c r="G60" s="5"/>
      <c r="H60" s="24"/>
      <c r="I60" s="20"/>
      <c r="J60" s="36"/>
      <c r="K60" s="5"/>
      <c r="L60" s="5"/>
      <c r="M60" s="33"/>
      <c r="N60" s="24"/>
      <c r="O60" s="39"/>
      <c r="P60" s="5"/>
      <c r="Q60" s="5"/>
      <c r="R60" s="33"/>
      <c r="S60" s="20"/>
      <c r="T60" s="36"/>
      <c r="U60" s="5"/>
      <c r="V60" s="5"/>
      <c r="W60" s="33"/>
      <c r="X60" s="24"/>
      <c r="Y60" s="28">
        <f t="shared" si="0"/>
      </c>
      <c r="Z60" s="30">
        <f t="shared" si="1"/>
        <v>0</v>
      </c>
      <c r="AA60" s="30">
        <f t="shared" si="2"/>
        <v>0</v>
      </c>
      <c r="AB60" s="31">
        <f t="shared" si="3"/>
      </c>
    </row>
    <row r="61" spans="1:28" s="1" customFormat="1" ht="13.5">
      <c r="A61" s="15"/>
      <c r="B61" s="4"/>
      <c r="C61" s="5"/>
      <c r="D61" s="5"/>
      <c r="E61" s="5"/>
      <c r="F61" s="5"/>
      <c r="G61" s="5"/>
      <c r="H61" s="24"/>
      <c r="I61" s="20"/>
      <c r="J61" s="36"/>
      <c r="K61" s="5"/>
      <c r="L61" s="5"/>
      <c r="M61" s="33"/>
      <c r="N61" s="24"/>
      <c r="O61" s="39"/>
      <c r="P61" s="5"/>
      <c r="Q61" s="5"/>
      <c r="R61" s="33"/>
      <c r="S61" s="20"/>
      <c r="T61" s="36"/>
      <c r="U61" s="5"/>
      <c r="V61" s="5"/>
      <c r="W61" s="33"/>
      <c r="X61" s="24"/>
      <c r="Y61" s="28">
        <f t="shared" si="0"/>
      </c>
      <c r="Z61" s="30">
        <f t="shared" si="1"/>
        <v>0</v>
      </c>
      <c r="AA61" s="30">
        <f t="shared" si="2"/>
        <v>0</v>
      </c>
      <c r="AB61" s="31">
        <f t="shared" si="3"/>
      </c>
    </row>
    <row r="62" spans="1:28" s="1" customFormat="1" ht="13.5">
      <c r="A62" s="15"/>
      <c r="B62" s="4"/>
      <c r="C62" s="5"/>
      <c r="D62" s="5"/>
      <c r="E62" s="5"/>
      <c r="F62" s="5"/>
      <c r="G62" s="5"/>
      <c r="H62" s="24"/>
      <c r="I62" s="20"/>
      <c r="J62" s="36"/>
      <c r="K62" s="5"/>
      <c r="L62" s="5"/>
      <c r="M62" s="33"/>
      <c r="N62" s="24"/>
      <c r="O62" s="39"/>
      <c r="P62" s="5"/>
      <c r="Q62" s="5"/>
      <c r="R62" s="33"/>
      <c r="S62" s="20"/>
      <c r="T62" s="36"/>
      <c r="U62" s="5"/>
      <c r="V62" s="5"/>
      <c r="W62" s="33"/>
      <c r="X62" s="24"/>
      <c r="Y62" s="28">
        <f t="shared" si="0"/>
      </c>
      <c r="Z62" s="30">
        <f t="shared" si="1"/>
        <v>0</v>
      </c>
      <c r="AA62" s="30">
        <f t="shared" si="2"/>
        <v>0</v>
      </c>
      <c r="AB62" s="31">
        <f t="shared" si="3"/>
      </c>
    </row>
    <row r="63" spans="1:28" s="1" customFormat="1" ht="13.5">
      <c r="A63" s="15"/>
      <c r="B63" s="4"/>
      <c r="C63" s="5"/>
      <c r="D63" s="5"/>
      <c r="E63" s="5"/>
      <c r="F63" s="5"/>
      <c r="G63" s="5"/>
      <c r="H63" s="24"/>
      <c r="I63" s="20"/>
      <c r="J63" s="36"/>
      <c r="K63" s="5"/>
      <c r="L63" s="5"/>
      <c r="M63" s="33"/>
      <c r="N63" s="24"/>
      <c r="O63" s="39"/>
      <c r="P63" s="5"/>
      <c r="Q63" s="5"/>
      <c r="R63" s="33"/>
      <c r="S63" s="20"/>
      <c r="T63" s="36"/>
      <c r="U63" s="5"/>
      <c r="V63" s="5"/>
      <c r="W63" s="33"/>
      <c r="X63" s="24"/>
      <c r="Y63" s="28">
        <f t="shared" si="0"/>
      </c>
      <c r="Z63" s="30">
        <f t="shared" si="1"/>
        <v>0</v>
      </c>
      <c r="AA63" s="30">
        <f t="shared" si="2"/>
        <v>0</v>
      </c>
      <c r="AB63" s="31">
        <f t="shared" si="3"/>
      </c>
    </row>
    <row r="64" spans="1:28" s="1" customFormat="1" ht="13.5">
      <c r="A64" s="15"/>
      <c r="B64" s="4"/>
      <c r="C64" s="5"/>
      <c r="D64" s="5"/>
      <c r="E64" s="5"/>
      <c r="F64" s="5"/>
      <c r="G64" s="5"/>
      <c r="H64" s="24"/>
      <c r="I64" s="20"/>
      <c r="J64" s="36"/>
      <c r="K64" s="5"/>
      <c r="L64" s="5"/>
      <c r="M64" s="33"/>
      <c r="N64" s="24"/>
      <c r="O64" s="39"/>
      <c r="P64" s="5"/>
      <c r="Q64" s="5"/>
      <c r="R64" s="33"/>
      <c r="S64" s="20"/>
      <c r="T64" s="36"/>
      <c r="U64" s="5"/>
      <c r="V64" s="5"/>
      <c r="W64" s="33"/>
      <c r="X64" s="24"/>
      <c r="Y64" s="28">
        <f t="shared" si="0"/>
      </c>
      <c r="Z64" s="30">
        <f t="shared" si="1"/>
        <v>0</v>
      </c>
      <c r="AA64" s="30">
        <f t="shared" si="2"/>
        <v>0</v>
      </c>
      <c r="AB64" s="31">
        <f t="shared" si="3"/>
      </c>
    </row>
    <row r="65" spans="1:28" s="1" customFormat="1" ht="13.5">
      <c r="A65" s="15"/>
      <c r="B65" s="4"/>
      <c r="C65" s="5"/>
      <c r="D65" s="5"/>
      <c r="E65" s="5"/>
      <c r="F65" s="5"/>
      <c r="G65" s="5"/>
      <c r="H65" s="24"/>
      <c r="I65" s="20"/>
      <c r="J65" s="36"/>
      <c r="K65" s="5"/>
      <c r="L65" s="5"/>
      <c r="M65" s="33"/>
      <c r="N65" s="24"/>
      <c r="O65" s="39"/>
      <c r="P65" s="5"/>
      <c r="Q65" s="5"/>
      <c r="R65" s="33"/>
      <c r="S65" s="20"/>
      <c r="T65" s="36"/>
      <c r="U65" s="5"/>
      <c r="V65" s="5"/>
      <c r="W65" s="33"/>
      <c r="X65" s="24"/>
      <c r="Y65" s="28">
        <f t="shared" si="0"/>
      </c>
      <c r="Z65" s="30">
        <f t="shared" si="1"/>
        <v>0</v>
      </c>
      <c r="AA65" s="30">
        <f t="shared" si="2"/>
        <v>0</v>
      </c>
      <c r="AB65" s="31">
        <f t="shared" si="3"/>
      </c>
    </row>
    <row r="66" spans="1:28" s="1" customFormat="1" ht="13.5">
      <c r="A66" s="15"/>
      <c r="B66" s="4"/>
      <c r="C66" s="5"/>
      <c r="D66" s="5"/>
      <c r="E66" s="5"/>
      <c r="F66" s="5"/>
      <c r="G66" s="5"/>
      <c r="H66" s="24"/>
      <c r="I66" s="20"/>
      <c r="J66" s="36"/>
      <c r="K66" s="5"/>
      <c r="L66" s="5"/>
      <c r="M66" s="33"/>
      <c r="N66" s="24"/>
      <c r="O66" s="39"/>
      <c r="P66" s="5"/>
      <c r="Q66" s="5"/>
      <c r="R66" s="33"/>
      <c r="S66" s="20"/>
      <c r="T66" s="36"/>
      <c r="U66" s="5"/>
      <c r="V66" s="5"/>
      <c r="W66" s="33"/>
      <c r="X66" s="24"/>
      <c r="Y66" s="28">
        <f t="shared" si="0"/>
      </c>
      <c r="Z66" s="30">
        <f t="shared" si="1"/>
        <v>0</v>
      </c>
      <c r="AA66" s="30">
        <f t="shared" si="2"/>
        <v>0</v>
      </c>
      <c r="AB66" s="31">
        <f t="shared" si="3"/>
      </c>
    </row>
    <row r="67" spans="1:28" s="1" customFormat="1" ht="13.5">
      <c r="A67" s="15"/>
      <c r="B67" s="4"/>
      <c r="C67" s="5"/>
      <c r="D67" s="5"/>
      <c r="E67" s="5"/>
      <c r="F67" s="5"/>
      <c r="G67" s="5"/>
      <c r="H67" s="24"/>
      <c r="I67" s="20"/>
      <c r="J67" s="36"/>
      <c r="K67" s="5"/>
      <c r="L67" s="5"/>
      <c r="M67" s="33"/>
      <c r="N67" s="24"/>
      <c r="O67" s="39"/>
      <c r="P67" s="5"/>
      <c r="Q67" s="5"/>
      <c r="R67" s="33"/>
      <c r="S67" s="20"/>
      <c r="T67" s="36"/>
      <c r="U67" s="5"/>
      <c r="V67" s="5"/>
      <c r="W67" s="33"/>
      <c r="X67" s="24"/>
      <c r="Y67" s="28">
        <f t="shared" si="0"/>
      </c>
      <c r="Z67" s="30">
        <f t="shared" si="1"/>
        <v>0</v>
      </c>
      <c r="AA67" s="30">
        <f t="shared" si="2"/>
        <v>0</v>
      </c>
      <c r="AB67" s="31">
        <f t="shared" si="3"/>
      </c>
    </row>
    <row r="68" spans="1:28" s="1" customFormat="1" ht="13.5">
      <c r="A68" s="15"/>
      <c r="B68" s="4"/>
      <c r="C68" s="5"/>
      <c r="D68" s="5"/>
      <c r="E68" s="5"/>
      <c r="F68" s="5"/>
      <c r="G68" s="5"/>
      <c r="H68" s="24"/>
      <c r="I68" s="20"/>
      <c r="J68" s="36"/>
      <c r="K68" s="5"/>
      <c r="L68" s="5"/>
      <c r="M68" s="33"/>
      <c r="N68" s="24"/>
      <c r="O68" s="39"/>
      <c r="P68" s="5"/>
      <c r="Q68" s="5"/>
      <c r="R68" s="33"/>
      <c r="S68" s="20"/>
      <c r="T68" s="36"/>
      <c r="U68" s="5"/>
      <c r="V68" s="5"/>
      <c r="W68" s="33"/>
      <c r="X68" s="24"/>
      <c r="Y68" s="28">
        <f t="shared" si="0"/>
      </c>
      <c r="Z68" s="30">
        <f t="shared" si="1"/>
        <v>0</v>
      </c>
      <c r="AA68" s="30">
        <f t="shared" si="2"/>
        <v>0</v>
      </c>
      <c r="AB68" s="31">
        <f t="shared" si="3"/>
      </c>
    </row>
    <row r="69" spans="1:28" s="1" customFormat="1" ht="13.5">
      <c r="A69" s="15"/>
      <c r="B69" s="4"/>
      <c r="C69" s="5"/>
      <c r="D69" s="5"/>
      <c r="E69" s="5"/>
      <c r="F69" s="5"/>
      <c r="G69" s="5"/>
      <c r="H69" s="24"/>
      <c r="I69" s="20"/>
      <c r="J69" s="36"/>
      <c r="K69" s="5"/>
      <c r="L69" s="5"/>
      <c r="M69" s="33"/>
      <c r="N69" s="24"/>
      <c r="O69" s="39"/>
      <c r="P69" s="5"/>
      <c r="Q69" s="5"/>
      <c r="R69" s="33"/>
      <c r="S69" s="20"/>
      <c r="T69" s="36"/>
      <c r="U69" s="5"/>
      <c r="V69" s="5"/>
      <c r="W69" s="33"/>
      <c r="X69" s="24"/>
      <c r="Y69" s="28">
        <f t="shared" si="0"/>
      </c>
      <c r="Z69" s="30">
        <f t="shared" si="1"/>
        <v>0</v>
      </c>
      <c r="AA69" s="30">
        <f t="shared" si="2"/>
        <v>0</v>
      </c>
      <c r="AB69" s="31">
        <f t="shared" si="3"/>
      </c>
    </row>
    <row r="70" spans="1:28" s="1" customFormat="1" ht="13.5">
      <c r="A70" s="15"/>
      <c r="B70" s="4"/>
      <c r="C70" s="5"/>
      <c r="D70" s="5"/>
      <c r="E70" s="5"/>
      <c r="F70" s="5"/>
      <c r="G70" s="5"/>
      <c r="H70" s="24"/>
      <c r="I70" s="20"/>
      <c r="J70" s="36"/>
      <c r="K70" s="5"/>
      <c r="L70" s="5"/>
      <c r="M70" s="33"/>
      <c r="N70" s="24"/>
      <c r="O70" s="39"/>
      <c r="P70" s="5"/>
      <c r="Q70" s="5"/>
      <c r="R70" s="33"/>
      <c r="S70" s="20"/>
      <c r="T70" s="36"/>
      <c r="U70" s="5"/>
      <c r="V70" s="5"/>
      <c r="W70" s="33"/>
      <c r="X70" s="24"/>
      <c r="Y70" s="28">
        <f t="shared" si="0"/>
      </c>
      <c r="Z70" s="30">
        <f t="shared" si="1"/>
        <v>0</v>
      </c>
      <c r="AA70" s="30">
        <f t="shared" si="2"/>
        <v>0</v>
      </c>
      <c r="AB70" s="31">
        <f t="shared" si="3"/>
      </c>
    </row>
    <row r="71" spans="1:28" s="1" customFormat="1" ht="13.5">
      <c r="A71" s="15"/>
      <c r="B71" s="4"/>
      <c r="C71" s="5"/>
      <c r="D71" s="5"/>
      <c r="E71" s="5"/>
      <c r="F71" s="5"/>
      <c r="G71" s="5"/>
      <c r="H71" s="24"/>
      <c r="I71" s="20"/>
      <c r="J71" s="36"/>
      <c r="K71" s="5"/>
      <c r="L71" s="5"/>
      <c r="M71" s="33"/>
      <c r="N71" s="24"/>
      <c r="O71" s="39"/>
      <c r="P71" s="5"/>
      <c r="Q71" s="5"/>
      <c r="R71" s="33"/>
      <c r="S71" s="20"/>
      <c r="T71" s="36"/>
      <c r="U71" s="5"/>
      <c r="V71" s="5"/>
      <c r="W71" s="33"/>
      <c r="X71" s="24"/>
      <c r="Y71" s="28">
        <f t="shared" si="0"/>
      </c>
      <c r="Z71" s="30">
        <f t="shared" si="1"/>
        <v>0</v>
      </c>
      <c r="AA71" s="30">
        <f t="shared" si="2"/>
        <v>0</v>
      </c>
      <c r="AB71" s="31">
        <f t="shared" si="3"/>
      </c>
    </row>
    <row r="72" spans="1:28" s="1" customFormat="1" ht="13.5">
      <c r="A72" s="15"/>
      <c r="B72" s="4"/>
      <c r="C72" s="5"/>
      <c r="D72" s="5"/>
      <c r="E72" s="5"/>
      <c r="F72" s="5"/>
      <c r="G72" s="5"/>
      <c r="H72" s="24"/>
      <c r="I72" s="20"/>
      <c r="J72" s="36"/>
      <c r="K72" s="5"/>
      <c r="L72" s="5"/>
      <c r="M72" s="33"/>
      <c r="N72" s="24"/>
      <c r="O72" s="39"/>
      <c r="P72" s="5"/>
      <c r="Q72" s="5"/>
      <c r="R72" s="33"/>
      <c r="S72" s="20"/>
      <c r="T72" s="36"/>
      <c r="U72" s="5"/>
      <c r="V72" s="5"/>
      <c r="W72" s="33"/>
      <c r="X72" s="24"/>
      <c r="Y72" s="28">
        <f t="shared" si="0"/>
      </c>
      <c r="Z72" s="30">
        <f t="shared" si="1"/>
        <v>0</v>
      </c>
      <c r="AA72" s="30">
        <f t="shared" si="2"/>
        <v>0</v>
      </c>
      <c r="AB72" s="31">
        <f t="shared" si="3"/>
      </c>
    </row>
    <row r="73" spans="1:28" s="1" customFormat="1" ht="13.5">
      <c r="A73" s="15"/>
      <c r="B73" s="4"/>
      <c r="C73" s="5"/>
      <c r="D73" s="5"/>
      <c r="E73" s="5"/>
      <c r="F73" s="5"/>
      <c r="G73" s="5"/>
      <c r="H73" s="24"/>
      <c r="I73" s="20"/>
      <c r="J73" s="36"/>
      <c r="K73" s="5"/>
      <c r="L73" s="5"/>
      <c r="M73" s="33"/>
      <c r="N73" s="24"/>
      <c r="O73" s="39"/>
      <c r="P73" s="5"/>
      <c r="Q73" s="5"/>
      <c r="R73" s="33"/>
      <c r="S73" s="20"/>
      <c r="T73" s="36"/>
      <c r="U73" s="5"/>
      <c r="V73" s="5"/>
      <c r="W73" s="33"/>
      <c r="X73" s="24"/>
      <c r="Y73" s="28">
        <f t="shared" si="0"/>
      </c>
      <c r="Z73" s="30">
        <f t="shared" si="1"/>
        <v>0</v>
      </c>
      <c r="AA73" s="30">
        <f t="shared" si="2"/>
        <v>0</v>
      </c>
      <c r="AB73" s="31">
        <f t="shared" si="3"/>
      </c>
    </row>
    <row r="74" spans="1:28" s="1" customFormat="1" ht="13.5">
      <c r="A74" s="15"/>
      <c r="B74" s="4"/>
      <c r="C74" s="5"/>
      <c r="D74" s="5"/>
      <c r="E74" s="5"/>
      <c r="F74" s="5"/>
      <c r="G74" s="5"/>
      <c r="H74" s="24"/>
      <c r="I74" s="20"/>
      <c r="J74" s="36"/>
      <c r="K74" s="5"/>
      <c r="L74" s="5"/>
      <c r="M74" s="33"/>
      <c r="N74" s="24"/>
      <c r="O74" s="39"/>
      <c r="P74" s="5"/>
      <c r="Q74" s="5"/>
      <c r="R74" s="33"/>
      <c r="S74" s="20"/>
      <c r="T74" s="36"/>
      <c r="U74" s="5"/>
      <c r="V74" s="5"/>
      <c r="W74" s="33"/>
      <c r="X74" s="24"/>
      <c r="Y74" s="28">
        <f t="shared" si="0"/>
      </c>
      <c r="Z74" s="30">
        <f t="shared" si="1"/>
        <v>0</v>
      </c>
      <c r="AA74" s="30">
        <f t="shared" si="2"/>
        <v>0</v>
      </c>
      <c r="AB74" s="31">
        <f t="shared" si="3"/>
      </c>
    </row>
    <row r="75" spans="1:28" s="1" customFormat="1" ht="13.5">
      <c r="A75" s="15"/>
      <c r="B75" s="4"/>
      <c r="C75" s="5"/>
      <c r="D75" s="5"/>
      <c r="E75" s="5"/>
      <c r="F75" s="5"/>
      <c r="G75" s="5"/>
      <c r="H75" s="24"/>
      <c r="I75" s="20"/>
      <c r="J75" s="36"/>
      <c r="K75" s="5"/>
      <c r="L75" s="5"/>
      <c r="M75" s="33"/>
      <c r="N75" s="24"/>
      <c r="O75" s="39"/>
      <c r="P75" s="5"/>
      <c r="Q75" s="5"/>
      <c r="R75" s="33"/>
      <c r="S75" s="20"/>
      <c r="T75" s="36"/>
      <c r="U75" s="5"/>
      <c r="V75" s="5"/>
      <c r="W75" s="33"/>
      <c r="X75" s="24"/>
      <c r="Y75" s="28">
        <f t="shared" si="0"/>
      </c>
      <c r="Z75" s="30">
        <f t="shared" si="1"/>
        <v>0</v>
      </c>
      <c r="AA75" s="30">
        <f t="shared" si="2"/>
        <v>0</v>
      </c>
      <c r="AB75" s="31">
        <f t="shared" si="3"/>
      </c>
    </row>
    <row r="76" spans="1:28" s="1" customFormat="1" ht="13.5">
      <c r="A76" s="15"/>
      <c r="B76" s="4"/>
      <c r="C76" s="5"/>
      <c r="D76" s="5"/>
      <c r="E76" s="5"/>
      <c r="F76" s="5"/>
      <c r="G76" s="5"/>
      <c r="H76" s="24"/>
      <c r="I76" s="20"/>
      <c r="J76" s="36"/>
      <c r="K76" s="5"/>
      <c r="L76" s="5"/>
      <c r="M76" s="33"/>
      <c r="N76" s="24"/>
      <c r="O76" s="39"/>
      <c r="P76" s="5"/>
      <c r="Q76" s="5"/>
      <c r="R76" s="33"/>
      <c r="S76" s="20"/>
      <c r="T76" s="36"/>
      <c r="U76" s="5"/>
      <c r="V76" s="5"/>
      <c r="W76" s="33"/>
      <c r="X76" s="24"/>
      <c r="Y76" s="28">
        <f aca="true" t="shared" si="4" ref="Y76:Y130">IF(I76="","",COUNTA(J76,O76,T76))</f>
      </c>
      <c r="Z76" s="30">
        <f aca="true" t="shared" si="5" ref="Z76:Z130">IF(AND(I76="兵庫",J76&lt;&gt;""),1,0)</f>
        <v>0</v>
      </c>
      <c r="AA76" s="30">
        <f aca="true" t="shared" si="6" ref="AA76:AA130">IF(AND(I76&lt;&gt;"兵庫",J76&lt;&gt;""),1,0)</f>
        <v>0</v>
      </c>
      <c r="AB76" s="31">
        <f aca="true" t="shared" si="7" ref="AB76:AB130">IF(C76="","",LEN(C76)+LEN(D76))</f>
      </c>
    </row>
    <row r="77" spans="1:28" s="1" customFormat="1" ht="13.5">
      <c r="A77" s="15"/>
      <c r="B77" s="4"/>
      <c r="C77" s="5"/>
      <c r="D77" s="5"/>
      <c r="E77" s="5"/>
      <c r="F77" s="5"/>
      <c r="G77" s="5"/>
      <c r="H77" s="24"/>
      <c r="I77" s="20"/>
      <c r="J77" s="36"/>
      <c r="K77" s="5"/>
      <c r="L77" s="5"/>
      <c r="M77" s="33"/>
      <c r="N77" s="24"/>
      <c r="O77" s="39"/>
      <c r="P77" s="5"/>
      <c r="Q77" s="5"/>
      <c r="R77" s="33"/>
      <c r="S77" s="20"/>
      <c r="T77" s="36"/>
      <c r="U77" s="5"/>
      <c r="V77" s="5"/>
      <c r="W77" s="33"/>
      <c r="X77" s="24"/>
      <c r="Y77" s="28">
        <f t="shared" si="4"/>
      </c>
      <c r="Z77" s="30">
        <f t="shared" si="5"/>
        <v>0</v>
      </c>
      <c r="AA77" s="30">
        <f t="shared" si="6"/>
        <v>0</v>
      </c>
      <c r="AB77" s="31">
        <f t="shared" si="7"/>
      </c>
    </row>
    <row r="78" spans="1:28" s="1" customFormat="1" ht="13.5">
      <c r="A78" s="15"/>
      <c r="B78" s="4"/>
      <c r="C78" s="5"/>
      <c r="D78" s="5"/>
      <c r="E78" s="5"/>
      <c r="F78" s="5"/>
      <c r="G78" s="5"/>
      <c r="H78" s="24"/>
      <c r="I78" s="20"/>
      <c r="J78" s="36"/>
      <c r="K78" s="5"/>
      <c r="L78" s="5"/>
      <c r="M78" s="33"/>
      <c r="N78" s="24"/>
      <c r="O78" s="39"/>
      <c r="P78" s="5"/>
      <c r="Q78" s="5"/>
      <c r="R78" s="33"/>
      <c r="S78" s="20"/>
      <c r="T78" s="36"/>
      <c r="U78" s="5"/>
      <c r="V78" s="5"/>
      <c r="W78" s="33"/>
      <c r="X78" s="24"/>
      <c r="Y78" s="28">
        <f t="shared" si="4"/>
      </c>
      <c r="Z78" s="30">
        <f t="shared" si="5"/>
        <v>0</v>
      </c>
      <c r="AA78" s="30">
        <f t="shared" si="6"/>
        <v>0</v>
      </c>
      <c r="AB78" s="31">
        <f t="shared" si="7"/>
      </c>
    </row>
    <row r="79" spans="1:28" s="1" customFormat="1" ht="13.5">
      <c r="A79" s="15"/>
      <c r="B79" s="4"/>
      <c r="C79" s="5"/>
      <c r="D79" s="5"/>
      <c r="E79" s="5"/>
      <c r="F79" s="5"/>
      <c r="G79" s="5"/>
      <c r="H79" s="24"/>
      <c r="I79" s="20"/>
      <c r="J79" s="36"/>
      <c r="K79" s="5"/>
      <c r="L79" s="5"/>
      <c r="M79" s="33"/>
      <c r="N79" s="24"/>
      <c r="O79" s="39"/>
      <c r="P79" s="5"/>
      <c r="Q79" s="5"/>
      <c r="R79" s="33"/>
      <c r="S79" s="20"/>
      <c r="T79" s="36"/>
      <c r="U79" s="5"/>
      <c r="V79" s="5"/>
      <c r="W79" s="33"/>
      <c r="X79" s="24"/>
      <c r="Y79" s="28">
        <f t="shared" si="4"/>
      </c>
      <c r="Z79" s="30">
        <f t="shared" si="5"/>
        <v>0</v>
      </c>
      <c r="AA79" s="30">
        <f t="shared" si="6"/>
        <v>0</v>
      </c>
      <c r="AB79" s="31">
        <f t="shared" si="7"/>
      </c>
    </row>
    <row r="80" spans="1:28" s="1" customFormat="1" ht="13.5">
      <c r="A80" s="15"/>
      <c r="B80" s="4"/>
      <c r="C80" s="5"/>
      <c r="D80" s="5"/>
      <c r="E80" s="5"/>
      <c r="F80" s="5"/>
      <c r="G80" s="5"/>
      <c r="H80" s="24"/>
      <c r="I80" s="20"/>
      <c r="J80" s="36"/>
      <c r="K80" s="5"/>
      <c r="L80" s="5"/>
      <c r="M80" s="33"/>
      <c r="N80" s="24"/>
      <c r="O80" s="39"/>
      <c r="P80" s="5"/>
      <c r="Q80" s="5"/>
      <c r="R80" s="33"/>
      <c r="S80" s="20"/>
      <c r="T80" s="36"/>
      <c r="U80" s="5"/>
      <c r="V80" s="5"/>
      <c r="W80" s="33"/>
      <c r="X80" s="24"/>
      <c r="Y80" s="28">
        <f t="shared" si="4"/>
      </c>
      <c r="Z80" s="30">
        <f t="shared" si="5"/>
        <v>0</v>
      </c>
      <c r="AA80" s="30">
        <f t="shared" si="6"/>
        <v>0</v>
      </c>
      <c r="AB80" s="31">
        <f t="shared" si="7"/>
      </c>
    </row>
    <row r="81" spans="1:28" s="1" customFormat="1" ht="13.5">
      <c r="A81" s="15"/>
      <c r="B81" s="4"/>
      <c r="C81" s="5"/>
      <c r="D81" s="5"/>
      <c r="E81" s="5"/>
      <c r="F81" s="5"/>
      <c r="G81" s="5"/>
      <c r="H81" s="24"/>
      <c r="I81" s="20"/>
      <c r="J81" s="36"/>
      <c r="K81" s="5"/>
      <c r="L81" s="5"/>
      <c r="M81" s="33"/>
      <c r="N81" s="24"/>
      <c r="O81" s="39"/>
      <c r="P81" s="5"/>
      <c r="Q81" s="5"/>
      <c r="R81" s="33"/>
      <c r="S81" s="20"/>
      <c r="T81" s="36"/>
      <c r="U81" s="5"/>
      <c r="V81" s="5"/>
      <c r="W81" s="33"/>
      <c r="X81" s="24"/>
      <c r="Y81" s="28">
        <f t="shared" si="4"/>
      </c>
      <c r="Z81" s="30">
        <f t="shared" si="5"/>
        <v>0</v>
      </c>
      <c r="AA81" s="30">
        <f t="shared" si="6"/>
        <v>0</v>
      </c>
      <c r="AB81" s="31">
        <f t="shared" si="7"/>
      </c>
    </row>
    <row r="82" spans="1:28" s="1" customFormat="1" ht="13.5">
      <c r="A82" s="15"/>
      <c r="B82" s="4"/>
      <c r="C82" s="5"/>
      <c r="D82" s="5"/>
      <c r="E82" s="5"/>
      <c r="F82" s="5"/>
      <c r="G82" s="5"/>
      <c r="H82" s="24"/>
      <c r="I82" s="20"/>
      <c r="J82" s="36"/>
      <c r="K82" s="5"/>
      <c r="L82" s="5"/>
      <c r="M82" s="33"/>
      <c r="N82" s="24"/>
      <c r="O82" s="39"/>
      <c r="P82" s="5"/>
      <c r="Q82" s="5"/>
      <c r="R82" s="33"/>
      <c r="S82" s="20"/>
      <c r="T82" s="36"/>
      <c r="U82" s="5"/>
      <c r="V82" s="5"/>
      <c r="W82" s="33"/>
      <c r="X82" s="24"/>
      <c r="Y82" s="28">
        <f t="shared" si="4"/>
      </c>
      <c r="Z82" s="30">
        <f t="shared" si="5"/>
        <v>0</v>
      </c>
      <c r="AA82" s="30">
        <f t="shared" si="6"/>
        <v>0</v>
      </c>
      <c r="AB82" s="31">
        <f t="shared" si="7"/>
      </c>
    </row>
    <row r="83" spans="1:28" s="1" customFormat="1" ht="13.5">
      <c r="A83" s="15"/>
      <c r="B83" s="4"/>
      <c r="C83" s="5"/>
      <c r="D83" s="5"/>
      <c r="E83" s="5"/>
      <c r="F83" s="5"/>
      <c r="G83" s="5"/>
      <c r="H83" s="24"/>
      <c r="I83" s="20"/>
      <c r="J83" s="36"/>
      <c r="K83" s="5"/>
      <c r="L83" s="5"/>
      <c r="M83" s="33"/>
      <c r="N83" s="24"/>
      <c r="O83" s="39"/>
      <c r="P83" s="5"/>
      <c r="Q83" s="5"/>
      <c r="R83" s="33"/>
      <c r="S83" s="20"/>
      <c r="T83" s="36"/>
      <c r="U83" s="5"/>
      <c r="V83" s="5"/>
      <c r="W83" s="33"/>
      <c r="X83" s="24"/>
      <c r="Y83" s="28">
        <f t="shared" si="4"/>
      </c>
      <c r="Z83" s="30">
        <f t="shared" si="5"/>
        <v>0</v>
      </c>
      <c r="AA83" s="30">
        <f t="shared" si="6"/>
        <v>0</v>
      </c>
      <c r="AB83" s="31">
        <f t="shared" si="7"/>
      </c>
    </row>
    <row r="84" spans="1:28" s="1" customFormat="1" ht="13.5">
      <c r="A84" s="15"/>
      <c r="B84" s="4"/>
      <c r="C84" s="5"/>
      <c r="D84" s="5"/>
      <c r="E84" s="5"/>
      <c r="F84" s="5"/>
      <c r="G84" s="5"/>
      <c r="H84" s="24"/>
      <c r="I84" s="20"/>
      <c r="J84" s="36"/>
      <c r="K84" s="5"/>
      <c r="L84" s="5"/>
      <c r="M84" s="33"/>
      <c r="N84" s="24"/>
      <c r="O84" s="39"/>
      <c r="P84" s="5"/>
      <c r="Q84" s="5"/>
      <c r="R84" s="33"/>
      <c r="S84" s="20"/>
      <c r="T84" s="36"/>
      <c r="U84" s="5"/>
      <c r="V84" s="5"/>
      <c r="W84" s="33"/>
      <c r="X84" s="24"/>
      <c r="Y84" s="28">
        <f t="shared" si="4"/>
      </c>
      <c r="Z84" s="30">
        <f t="shared" si="5"/>
        <v>0</v>
      </c>
      <c r="AA84" s="30">
        <f t="shared" si="6"/>
        <v>0</v>
      </c>
      <c r="AB84" s="31">
        <f t="shared" si="7"/>
      </c>
    </row>
    <row r="85" spans="1:28" s="1" customFormat="1" ht="13.5">
      <c r="A85" s="15"/>
      <c r="B85" s="4"/>
      <c r="C85" s="5"/>
      <c r="D85" s="5"/>
      <c r="E85" s="5"/>
      <c r="F85" s="5"/>
      <c r="G85" s="5"/>
      <c r="H85" s="24"/>
      <c r="I85" s="20"/>
      <c r="J85" s="36"/>
      <c r="K85" s="5"/>
      <c r="L85" s="5"/>
      <c r="M85" s="33"/>
      <c r="N85" s="24"/>
      <c r="O85" s="39"/>
      <c r="P85" s="5"/>
      <c r="Q85" s="5"/>
      <c r="R85" s="33"/>
      <c r="S85" s="20"/>
      <c r="T85" s="36"/>
      <c r="U85" s="5"/>
      <c r="V85" s="5"/>
      <c r="W85" s="33"/>
      <c r="X85" s="24"/>
      <c r="Y85" s="28">
        <f t="shared" si="4"/>
      </c>
      <c r="Z85" s="30">
        <f t="shared" si="5"/>
        <v>0</v>
      </c>
      <c r="AA85" s="30">
        <f t="shared" si="6"/>
        <v>0</v>
      </c>
      <c r="AB85" s="31">
        <f t="shared" si="7"/>
      </c>
    </row>
    <row r="86" spans="1:28" s="1" customFormat="1" ht="13.5">
      <c r="A86" s="15"/>
      <c r="B86" s="4"/>
      <c r="C86" s="5"/>
      <c r="D86" s="5"/>
      <c r="E86" s="5"/>
      <c r="F86" s="5"/>
      <c r="G86" s="5"/>
      <c r="H86" s="24"/>
      <c r="I86" s="20"/>
      <c r="J86" s="36"/>
      <c r="K86" s="5"/>
      <c r="L86" s="5"/>
      <c r="M86" s="33"/>
      <c r="N86" s="24"/>
      <c r="O86" s="39"/>
      <c r="P86" s="5"/>
      <c r="Q86" s="5"/>
      <c r="R86" s="33"/>
      <c r="S86" s="20"/>
      <c r="T86" s="36"/>
      <c r="U86" s="5"/>
      <c r="V86" s="5"/>
      <c r="W86" s="33"/>
      <c r="X86" s="24"/>
      <c r="Y86" s="28">
        <f t="shared" si="4"/>
      </c>
      <c r="Z86" s="30">
        <f t="shared" si="5"/>
        <v>0</v>
      </c>
      <c r="AA86" s="30">
        <f t="shared" si="6"/>
        <v>0</v>
      </c>
      <c r="AB86" s="31">
        <f t="shared" si="7"/>
      </c>
    </row>
    <row r="87" spans="1:28" s="1" customFormat="1" ht="13.5">
      <c r="A87" s="15"/>
      <c r="B87" s="4"/>
      <c r="C87" s="5"/>
      <c r="D87" s="5"/>
      <c r="E87" s="5"/>
      <c r="F87" s="5"/>
      <c r="G87" s="5"/>
      <c r="H87" s="24"/>
      <c r="I87" s="20"/>
      <c r="J87" s="36"/>
      <c r="K87" s="5"/>
      <c r="L87" s="5"/>
      <c r="M87" s="33"/>
      <c r="N87" s="24"/>
      <c r="O87" s="39"/>
      <c r="P87" s="5"/>
      <c r="Q87" s="5"/>
      <c r="R87" s="33"/>
      <c r="S87" s="20"/>
      <c r="T87" s="36"/>
      <c r="U87" s="5"/>
      <c r="V87" s="5"/>
      <c r="W87" s="33"/>
      <c r="X87" s="24"/>
      <c r="Y87" s="28">
        <f t="shared" si="4"/>
      </c>
      <c r="Z87" s="30">
        <f t="shared" si="5"/>
        <v>0</v>
      </c>
      <c r="AA87" s="30">
        <f t="shared" si="6"/>
        <v>0</v>
      </c>
      <c r="AB87" s="31">
        <f t="shared" si="7"/>
      </c>
    </row>
    <row r="88" spans="1:28" s="1" customFormat="1" ht="13.5">
      <c r="A88" s="15"/>
      <c r="B88" s="4"/>
      <c r="C88" s="5"/>
      <c r="D88" s="5"/>
      <c r="E88" s="5"/>
      <c r="F88" s="5"/>
      <c r="G88" s="5"/>
      <c r="H88" s="24"/>
      <c r="I88" s="20"/>
      <c r="J88" s="36"/>
      <c r="K88" s="5"/>
      <c r="L88" s="5"/>
      <c r="M88" s="33"/>
      <c r="N88" s="24"/>
      <c r="O88" s="39"/>
      <c r="P88" s="5"/>
      <c r="Q88" s="5"/>
      <c r="R88" s="33"/>
      <c r="S88" s="20"/>
      <c r="T88" s="36"/>
      <c r="U88" s="5"/>
      <c r="V88" s="5"/>
      <c r="W88" s="33"/>
      <c r="X88" s="24"/>
      <c r="Y88" s="28">
        <f t="shared" si="4"/>
      </c>
      <c r="Z88" s="30">
        <f t="shared" si="5"/>
        <v>0</v>
      </c>
      <c r="AA88" s="30">
        <f t="shared" si="6"/>
        <v>0</v>
      </c>
      <c r="AB88" s="31">
        <f t="shared" si="7"/>
      </c>
    </row>
    <row r="89" spans="1:28" s="1" customFormat="1" ht="13.5">
      <c r="A89" s="15"/>
      <c r="B89" s="4"/>
      <c r="C89" s="5"/>
      <c r="D89" s="5"/>
      <c r="E89" s="5"/>
      <c r="F89" s="5"/>
      <c r="G89" s="5"/>
      <c r="H89" s="24"/>
      <c r="I89" s="20"/>
      <c r="J89" s="36"/>
      <c r="K89" s="5"/>
      <c r="L89" s="5"/>
      <c r="M89" s="33"/>
      <c r="N89" s="24"/>
      <c r="O89" s="39"/>
      <c r="P89" s="5"/>
      <c r="Q89" s="5"/>
      <c r="R89" s="33"/>
      <c r="S89" s="20"/>
      <c r="T89" s="36"/>
      <c r="U89" s="5"/>
      <c r="V89" s="5"/>
      <c r="W89" s="33"/>
      <c r="X89" s="24"/>
      <c r="Y89" s="28">
        <f t="shared" si="4"/>
      </c>
      <c r="Z89" s="30">
        <f t="shared" si="5"/>
        <v>0</v>
      </c>
      <c r="AA89" s="30">
        <f t="shared" si="6"/>
        <v>0</v>
      </c>
      <c r="AB89" s="31">
        <f t="shared" si="7"/>
      </c>
    </row>
    <row r="90" spans="1:28" s="1" customFormat="1" ht="13.5">
      <c r="A90" s="15"/>
      <c r="B90" s="4"/>
      <c r="C90" s="5"/>
      <c r="D90" s="5"/>
      <c r="E90" s="5"/>
      <c r="F90" s="5"/>
      <c r="G90" s="5"/>
      <c r="H90" s="24"/>
      <c r="I90" s="20"/>
      <c r="J90" s="36"/>
      <c r="K90" s="5"/>
      <c r="L90" s="5"/>
      <c r="M90" s="33"/>
      <c r="N90" s="24"/>
      <c r="O90" s="39"/>
      <c r="P90" s="5"/>
      <c r="Q90" s="5"/>
      <c r="R90" s="33"/>
      <c r="S90" s="20"/>
      <c r="T90" s="36"/>
      <c r="U90" s="5"/>
      <c r="V90" s="5"/>
      <c r="W90" s="33"/>
      <c r="X90" s="24"/>
      <c r="Y90" s="28">
        <f t="shared" si="4"/>
      </c>
      <c r="Z90" s="30">
        <f t="shared" si="5"/>
        <v>0</v>
      </c>
      <c r="AA90" s="30">
        <f t="shared" si="6"/>
        <v>0</v>
      </c>
      <c r="AB90" s="31">
        <f t="shared" si="7"/>
      </c>
    </row>
    <row r="91" spans="1:28" s="1" customFormat="1" ht="13.5">
      <c r="A91" s="15"/>
      <c r="B91" s="4"/>
      <c r="C91" s="5"/>
      <c r="D91" s="5"/>
      <c r="E91" s="5"/>
      <c r="F91" s="5"/>
      <c r="G91" s="5"/>
      <c r="H91" s="24"/>
      <c r="I91" s="20"/>
      <c r="J91" s="36"/>
      <c r="K91" s="5"/>
      <c r="L91" s="5"/>
      <c r="M91" s="33"/>
      <c r="N91" s="24"/>
      <c r="O91" s="39"/>
      <c r="P91" s="5"/>
      <c r="Q91" s="5"/>
      <c r="R91" s="33"/>
      <c r="S91" s="20"/>
      <c r="T91" s="36"/>
      <c r="U91" s="5"/>
      <c r="V91" s="5"/>
      <c r="W91" s="33"/>
      <c r="X91" s="24"/>
      <c r="Y91" s="28">
        <f t="shared" si="4"/>
      </c>
      <c r="Z91" s="30">
        <f t="shared" si="5"/>
        <v>0</v>
      </c>
      <c r="AA91" s="30">
        <f t="shared" si="6"/>
        <v>0</v>
      </c>
      <c r="AB91" s="31">
        <f t="shared" si="7"/>
      </c>
    </row>
    <row r="92" spans="1:28" s="1" customFormat="1" ht="13.5">
      <c r="A92" s="15"/>
      <c r="B92" s="4"/>
      <c r="C92" s="5"/>
      <c r="D92" s="5"/>
      <c r="E92" s="5"/>
      <c r="F92" s="5"/>
      <c r="G92" s="5"/>
      <c r="H92" s="24"/>
      <c r="I92" s="20"/>
      <c r="J92" s="36"/>
      <c r="K92" s="5"/>
      <c r="L92" s="5"/>
      <c r="M92" s="33"/>
      <c r="N92" s="24"/>
      <c r="O92" s="39"/>
      <c r="P92" s="5"/>
      <c r="Q92" s="5"/>
      <c r="R92" s="33"/>
      <c r="S92" s="20"/>
      <c r="T92" s="36"/>
      <c r="U92" s="5"/>
      <c r="V92" s="5"/>
      <c r="W92" s="33"/>
      <c r="X92" s="24"/>
      <c r="Y92" s="28">
        <f t="shared" si="4"/>
      </c>
      <c r="Z92" s="30">
        <f t="shared" si="5"/>
        <v>0</v>
      </c>
      <c r="AA92" s="30">
        <f t="shared" si="6"/>
        <v>0</v>
      </c>
      <c r="AB92" s="31">
        <f t="shared" si="7"/>
      </c>
    </row>
    <row r="93" spans="1:28" s="1" customFormat="1" ht="13.5">
      <c r="A93" s="15"/>
      <c r="B93" s="4"/>
      <c r="C93" s="5"/>
      <c r="D93" s="5"/>
      <c r="E93" s="5"/>
      <c r="F93" s="5"/>
      <c r="G93" s="5"/>
      <c r="H93" s="24"/>
      <c r="I93" s="20"/>
      <c r="J93" s="36"/>
      <c r="K93" s="5"/>
      <c r="L93" s="5"/>
      <c r="M93" s="33"/>
      <c r="N93" s="24"/>
      <c r="O93" s="39"/>
      <c r="P93" s="5"/>
      <c r="Q93" s="5"/>
      <c r="R93" s="33"/>
      <c r="S93" s="20"/>
      <c r="T93" s="36"/>
      <c r="U93" s="5"/>
      <c r="V93" s="5"/>
      <c r="W93" s="33"/>
      <c r="X93" s="24"/>
      <c r="Y93" s="28">
        <f t="shared" si="4"/>
      </c>
      <c r="Z93" s="30">
        <f t="shared" si="5"/>
        <v>0</v>
      </c>
      <c r="AA93" s="30">
        <f t="shared" si="6"/>
        <v>0</v>
      </c>
      <c r="AB93" s="31">
        <f t="shared" si="7"/>
      </c>
    </row>
    <row r="94" spans="1:28" s="1" customFormat="1" ht="13.5">
      <c r="A94" s="15"/>
      <c r="B94" s="4"/>
      <c r="C94" s="5"/>
      <c r="D94" s="5"/>
      <c r="E94" s="5"/>
      <c r="F94" s="5"/>
      <c r="G94" s="5"/>
      <c r="H94" s="24"/>
      <c r="I94" s="20"/>
      <c r="J94" s="36"/>
      <c r="K94" s="5"/>
      <c r="L94" s="5"/>
      <c r="M94" s="33"/>
      <c r="N94" s="24"/>
      <c r="O94" s="39"/>
      <c r="P94" s="5"/>
      <c r="Q94" s="5"/>
      <c r="R94" s="33"/>
      <c r="S94" s="20"/>
      <c r="T94" s="36"/>
      <c r="U94" s="5"/>
      <c r="V94" s="5"/>
      <c r="W94" s="33"/>
      <c r="X94" s="24"/>
      <c r="Y94" s="28">
        <f t="shared" si="4"/>
      </c>
      <c r="Z94" s="30">
        <f t="shared" si="5"/>
        <v>0</v>
      </c>
      <c r="AA94" s="30">
        <f t="shared" si="6"/>
        <v>0</v>
      </c>
      <c r="AB94" s="31">
        <f t="shared" si="7"/>
      </c>
    </row>
    <row r="95" spans="1:28" s="1" customFormat="1" ht="13.5">
      <c r="A95" s="15"/>
      <c r="B95" s="4"/>
      <c r="C95" s="5"/>
      <c r="D95" s="5"/>
      <c r="E95" s="5"/>
      <c r="F95" s="5"/>
      <c r="G95" s="5"/>
      <c r="H95" s="24"/>
      <c r="I95" s="20"/>
      <c r="J95" s="36"/>
      <c r="K95" s="5"/>
      <c r="L95" s="5"/>
      <c r="M95" s="33"/>
      <c r="N95" s="24"/>
      <c r="O95" s="39"/>
      <c r="P95" s="5"/>
      <c r="Q95" s="5"/>
      <c r="R95" s="33"/>
      <c r="S95" s="20"/>
      <c r="T95" s="36"/>
      <c r="U95" s="5"/>
      <c r="V95" s="5"/>
      <c r="W95" s="33"/>
      <c r="X95" s="24"/>
      <c r="Y95" s="28">
        <f t="shared" si="4"/>
      </c>
      <c r="Z95" s="30">
        <f t="shared" si="5"/>
        <v>0</v>
      </c>
      <c r="AA95" s="30">
        <f t="shared" si="6"/>
        <v>0</v>
      </c>
      <c r="AB95" s="31">
        <f t="shared" si="7"/>
      </c>
    </row>
    <row r="96" spans="1:28" s="1" customFormat="1" ht="13.5">
      <c r="A96" s="15"/>
      <c r="B96" s="4"/>
      <c r="C96" s="5"/>
      <c r="D96" s="5"/>
      <c r="E96" s="5"/>
      <c r="F96" s="5"/>
      <c r="G96" s="5"/>
      <c r="H96" s="24"/>
      <c r="I96" s="20"/>
      <c r="J96" s="36"/>
      <c r="K96" s="5"/>
      <c r="L96" s="5"/>
      <c r="M96" s="33"/>
      <c r="N96" s="24"/>
      <c r="O96" s="39"/>
      <c r="P96" s="5"/>
      <c r="Q96" s="5"/>
      <c r="R96" s="33"/>
      <c r="S96" s="20"/>
      <c r="T96" s="36"/>
      <c r="U96" s="5"/>
      <c r="V96" s="5"/>
      <c r="W96" s="33"/>
      <c r="X96" s="24"/>
      <c r="Y96" s="28">
        <f t="shared" si="4"/>
      </c>
      <c r="Z96" s="30">
        <f t="shared" si="5"/>
        <v>0</v>
      </c>
      <c r="AA96" s="30">
        <f t="shared" si="6"/>
        <v>0</v>
      </c>
      <c r="AB96" s="31">
        <f t="shared" si="7"/>
      </c>
    </row>
    <row r="97" spans="1:28" s="1" customFormat="1" ht="13.5">
      <c r="A97" s="15"/>
      <c r="B97" s="4"/>
      <c r="C97" s="5"/>
      <c r="D97" s="5"/>
      <c r="E97" s="5"/>
      <c r="F97" s="5"/>
      <c r="G97" s="5"/>
      <c r="H97" s="24"/>
      <c r="I97" s="20"/>
      <c r="J97" s="36"/>
      <c r="K97" s="5"/>
      <c r="L97" s="5"/>
      <c r="M97" s="33"/>
      <c r="N97" s="24"/>
      <c r="O97" s="39"/>
      <c r="P97" s="5"/>
      <c r="Q97" s="5"/>
      <c r="R97" s="33"/>
      <c r="S97" s="20"/>
      <c r="T97" s="36"/>
      <c r="U97" s="5"/>
      <c r="V97" s="5"/>
      <c r="W97" s="33"/>
      <c r="X97" s="24"/>
      <c r="Y97" s="28">
        <f t="shared" si="4"/>
      </c>
      <c r="Z97" s="30">
        <f t="shared" si="5"/>
        <v>0</v>
      </c>
      <c r="AA97" s="30">
        <f t="shared" si="6"/>
        <v>0</v>
      </c>
      <c r="AB97" s="31">
        <f t="shared" si="7"/>
      </c>
    </row>
    <row r="98" spans="1:28" s="1" customFormat="1" ht="13.5">
      <c r="A98" s="15"/>
      <c r="B98" s="4"/>
      <c r="C98" s="5"/>
      <c r="D98" s="5"/>
      <c r="E98" s="5"/>
      <c r="F98" s="5"/>
      <c r="G98" s="5"/>
      <c r="H98" s="24"/>
      <c r="I98" s="20"/>
      <c r="J98" s="36"/>
      <c r="K98" s="5"/>
      <c r="L98" s="5"/>
      <c r="M98" s="33"/>
      <c r="N98" s="24"/>
      <c r="O98" s="39"/>
      <c r="P98" s="5"/>
      <c r="Q98" s="5"/>
      <c r="R98" s="33"/>
      <c r="S98" s="20"/>
      <c r="T98" s="36"/>
      <c r="U98" s="5"/>
      <c r="V98" s="5"/>
      <c r="W98" s="33"/>
      <c r="X98" s="24"/>
      <c r="Y98" s="28">
        <f t="shared" si="4"/>
      </c>
      <c r="Z98" s="30">
        <f t="shared" si="5"/>
        <v>0</v>
      </c>
      <c r="AA98" s="30">
        <f t="shared" si="6"/>
        <v>0</v>
      </c>
      <c r="AB98" s="31">
        <f t="shared" si="7"/>
      </c>
    </row>
    <row r="99" spans="1:28" s="1" customFormat="1" ht="13.5">
      <c r="A99" s="15"/>
      <c r="B99" s="4"/>
      <c r="C99" s="5"/>
      <c r="D99" s="5"/>
      <c r="E99" s="5"/>
      <c r="F99" s="5"/>
      <c r="G99" s="5"/>
      <c r="H99" s="24"/>
      <c r="I99" s="20"/>
      <c r="J99" s="36"/>
      <c r="K99" s="5"/>
      <c r="L99" s="5"/>
      <c r="M99" s="33"/>
      <c r="N99" s="24"/>
      <c r="O99" s="39"/>
      <c r="P99" s="5"/>
      <c r="Q99" s="5"/>
      <c r="R99" s="33"/>
      <c r="S99" s="20"/>
      <c r="T99" s="36"/>
      <c r="U99" s="5"/>
      <c r="V99" s="5"/>
      <c r="W99" s="33"/>
      <c r="X99" s="24"/>
      <c r="Y99" s="28">
        <f t="shared" si="4"/>
      </c>
      <c r="Z99" s="30">
        <f t="shared" si="5"/>
        <v>0</v>
      </c>
      <c r="AA99" s="30">
        <f t="shared" si="6"/>
        <v>0</v>
      </c>
      <c r="AB99" s="31">
        <f t="shared" si="7"/>
      </c>
    </row>
    <row r="100" spans="1:28" s="1" customFormat="1" ht="13.5">
      <c r="A100" s="15"/>
      <c r="B100" s="4"/>
      <c r="C100" s="5"/>
      <c r="D100" s="5"/>
      <c r="E100" s="5"/>
      <c r="F100" s="5"/>
      <c r="G100" s="5"/>
      <c r="H100" s="24"/>
      <c r="I100" s="20"/>
      <c r="J100" s="36"/>
      <c r="K100" s="5"/>
      <c r="L100" s="5"/>
      <c r="M100" s="33"/>
      <c r="N100" s="24"/>
      <c r="O100" s="39"/>
      <c r="P100" s="5"/>
      <c r="Q100" s="5"/>
      <c r="R100" s="33"/>
      <c r="S100" s="20"/>
      <c r="T100" s="36"/>
      <c r="U100" s="5"/>
      <c r="V100" s="5"/>
      <c r="W100" s="33"/>
      <c r="X100" s="24"/>
      <c r="Y100" s="28">
        <f t="shared" si="4"/>
      </c>
      <c r="Z100" s="30">
        <f t="shared" si="5"/>
        <v>0</v>
      </c>
      <c r="AA100" s="30">
        <f t="shared" si="6"/>
        <v>0</v>
      </c>
      <c r="AB100" s="31">
        <f t="shared" si="7"/>
      </c>
    </row>
    <row r="101" spans="1:28" s="1" customFormat="1" ht="13.5">
      <c r="A101" s="15"/>
      <c r="B101" s="4"/>
      <c r="C101" s="5"/>
      <c r="D101" s="5"/>
      <c r="E101" s="5"/>
      <c r="F101" s="5"/>
      <c r="G101" s="5"/>
      <c r="H101" s="24"/>
      <c r="I101" s="20"/>
      <c r="J101" s="36"/>
      <c r="K101" s="5"/>
      <c r="L101" s="5"/>
      <c r="M101" s="33"/>
      <c r="N101" s="24"/>
      <c r="O101" s="39"/>
      <c r="P101" s="5"/>
      <c r="Q101" s="5"/>
      <c r="R101" s="33"/>
      <c r="S101" s="20"/>
      <c r="T101" s="36"/>
      <c r="U101" s="5"/>
      <c r="V101" s="5"/>
      <c r="W101" s="33"/>
      <c r="X101" s="24"/>
      <c r="Y101" s="28">
        <f t="shared" si="4"/>
      </c>
      <c r="Z101" s="30">
        <f t="shared" si="5"/>
        <v>0</v>
      </c>
      <c r="AA101" s="30">
        <f t="shared" si="6"/>
        <v>0</v>
      </c>
      <c r="AB101" s="31">
        <f t="shared" si="7"/>
      </c>
    </row>
    <row r="102" spans="1:28" s="1" customFormat="1" ht="13.5">
      <c r="A102" s="15"/>
      <c r="B102" s="4"/>
      <c r="C102" s="5"/>
      <c r="D102" s="5"/>
      <c r="E102" s="5"/>
      <c r="F102" s="5"/>
      <c r="G102" s="5"/>
      <c r="H102" s="24"/>
      <c r="I102" s="20"/>
      <c r="J102" s="36"/>
      <c r="K102" s="5"/>
      <c r="L102" s="5"/>
      <c r="M102" s="33"/>
      <c r="N102" s="24"/>
      <c r="O102" s="39"/>
      <c r="P102" s="5"/>
      <c r="Q102" s="5"/>
      <c r="R102" s="33"/>
      <c r="S102" s="20"/>
      <c r="T102" s="36"/>
      <c r="U102" s="5"/>
      <c r="V102" s="5"/>
      <c r="W102" s="33"/>
      <c r="X102" s="24"/>
      <c r="Y102" s="28">
        <f t="shared" si="4"/>
      </c>
      <c r="Z102" s="30">
        <f t="shared" si="5"/>
        <v>0</v>
      </c>
      <c r="AA102" s="30">
        <f t="shared" si="6"/>
        <v>0</v>
      </c>
      <c r="AB102" s="31">
        <f t="shared" si="7"/>
      </c>
    </row>
    <row r="103" spans="1:28" s="1" customFormat="1" ht="13.5">
      <c r="A103" s="15"/>
      <c r="B103" s="4"/>
      <c r="C103" s="5"/>
      <c r="D103" s="5"/>
      <c r="E103" s="5"/>
      <c r="F103" s="5"/>
      <c r="G103" s="5"/>
      <c r="H103" s="24"/>
      <c r="I103" s="20"/>
      <c r="J103" s="36"/>
      <c r="K103" s="5"/>
      <c r="L103" s="5"/>
      <c r="M103" s="33"/>
      <c r="N103" s="24"/>
      <c r="O103" s="39"/>
      <c r="P103" s="5"/>
      <c r="Q103" s="5"/>
      <c r="R103" s="33"/>
      <c r="S103" s="20"/>
      <c r="T103" s="36"/>
      <c r="U103" s="5"/>
      <c r="V103" s="5"/>
      <c r="W103" s="33"/>
      <c r="X103" s="24"/>
      <c r="Y103" s="28">
        <f t="shared" si="4"/>
      </c>
      <c r="Z103" s="30">
        <f t="shared" si="5"/>
        <v>0</v>
      </c>
      <c r="AA103" s="30">
        <f t="shared" si="6"/>
        <v>0</v>
      </c>
      <c r="AB103" s="31">
        <f t="shared" si="7"/>
      </c>
    </row>
    <row r="104" spans="1:28" s="1" customFormat="1" ht="13.5">
      <c r="A104" s="15"/>
      <c r="B104" s="4"/>
      <c r="C104" s="5"/>
      <c r="D104" s="5"/>
      <c r="E104" s="5"/>
      <c r="F104" s="5"/>
      <c r="G104" s="5"/>
      <c r="H104" s="24"/>
      <c r="I104" s="20"/>
      <c r="J104" s="36"/>
      <c r="K104" s="5"/>
      <c r="L104" s="5"/>
      <c r="M104" s="33"/>
      <c r="N104" s="24"/>
      <c r="O104" s="39"/>
      <c r="P104" s="5"/>
      <c r="Q104" s="5"/>
      <c r="R104" s="33"/>
      <c r="S104" s="20"/>
      <c r="T104" s="36"/>
      <c r="U104" s="5"/>
      <c r="V104" s="5"/>
      <c r="W104" s="33"/>
      <c r="X104" s="24"/>
      <c r="Y104" s="28">
        <f t="shared" si="4"/>
      </c>
      <c r="Z104" s="30">
        <f t="shared" si="5"/>
        <v>0</v>
      </c>
      <c r="AA104" s="30">
        <f t="shared" si="6"/>
        <v>0</v>
      </c>
      <c r="AB104" s="31">
        <f t="shared" si="7"/>
      </c>
    </row>
    <row r="105" spans="1:28" s="1" customFormat="1" ht="13.5">
      <c r="A105" s="15"/>
      <c r="B105" s="4"/>
      <c r="C105" s="5"/>
      <c r="D105" s="5"/>
      <c r="E105" s="5"/>
      <c r="F105" s="5"/>
      <c r="G105" s="5"/>
      <c r="H105" s="24"/>
      <c r="I105" s="20"/>
      <c r="J105" s="36"/>
      <c r="K105" s="5"/>
      <c r="L105" s="5"/>
      <c r="M105" s="33"/>
      <c r="N105" s="24"/>
      <c r="O105" s="39"/>
      <c r="P105" s="5"/>
      <c r="Q105" s="5"/>
      <c r="R105" s="33"/>
      <c r="S105" s="20"/>
      <c r="T105" s="36"/>
      <c r="U105" s="5"/>
      <c r="V105" s="5"/>
      <c r="W105" s="33"/>
      <c r="X105" s="24"/>
      <c r="Y105" s="28">
        <f t="shared" si="4"/>
      </c>
      <c r="Z105" s="30">
        <f t="shared" si="5"/>
        <v>0</v>
      </c>
      <c r="AA105" s="30">
        <f t="shared" si="6"/>
        <v>0</v>
      </c>
      <c r="AB105" s="31">
        <f t="shared" si="7"/>
      </c>
    </row>
    <row r="106" spans="1:28" s="1" customFormat="1" ht="13.5">
      <c r="A106" s="15"/>
      <c r="B106" s="4"/>
      <c r="C106" s="5"/>
      <c r="D106" s="5"/>
      <c r="E106" s="5"/>
      <c r="F106" s="5"/>
      <c r="G106" s="5"/>
      <c r="H106" s="24"/>
      <c r="I106" s="20"/>
      <c r="J106" s="36"/>
      <c r="K106" s="5"/>
      <c r="L106" s="5"/>
      <c r="M106" s="33"/>
      <c r="N106" s="24"/>
      <c r="O106" s="39"/>
      <c r="P106" s="5"/>
      <c r="Q106" s="5"/>
      <c r="R106" s="33"/>
      <c r="S106" s="20"/>
      <c r="T106" s="36"/>
      <c r="U106" s="5"/>
      <c r="V106" s="5"/>
      <c r="W106" s="33"/>
      <c r="X106" s="24"/>
      <c r="Y106" s="28">
        <f t="shared" si="4"/>
      </c>
      <c r="Z106" s="30">
        <f t="shared" si="5"/>
        <v>0</v>
      </c>
      <c r="AA106" s="30">
        <f t="shared" si="6"/>
        <v>0</v>
      </c>
      <c r="AB106" s="31">
        <f t="shared" si="7"/>
      </c>
    </row>
    <row r="107" spans="1:28" s="1" customFormat="1" ht="13.5">
      <c r="A107" s="15"/>
      <c r="B107" s="4"/>
      <c r="C107" s="5"/>
      <c r="D107" s="5"/>
      <c r="E107" s="5"/>
      <c r="F107" s="5"/>
      <c r="G107" s="5"/>
      <c r="H107" s="24"/>
      <c r="I107" s="20"/>
      <c r="J107" s="36"/>
      <c r="K107" s="5"/>
      <c r="L107" s="5"/>
      <c r="M107" s="33"/>
      <c r="N107" s="24"/>
      <c r="O107" s="39"/>
      <c r="P107" s="5"/>
      <c r="Q107" s="5"/>
      <c r="R107" s="33"/>
      <c r="S107" s="20"/>
      <c r="T107" s="36"/>
      <c r="U107" s="5"/>
      <c r="V107" s="5"/>
      <c r="W107" s="33"/>
      <c r="X107" s="24"/>
      <c r="Y107" s="28">
        <f t="shared" si="4"/>
      </c>
      <c r="Z107" s="30">
        <f t="shared" si="5"/>
        <v>0</v>
      </c>
      <c r="AA107" s="30">
        <f t="shared" si="6"/>
        <v>0</v>
      </c>
      <c r="AB107" s="31">
        <f t="shared" si="7"/>
      </c>
    </row>
    <row r="108" spans="1:28" s="1" customFormat="1" ht="13.5">
      <c r="A108" s="15"/>
      <c r="B108" s="4"/>
      <c r="C108" s="5"/>
      <c r="D108" s="5"/>
      <c r="E108" s="5"/>
      <c r="F108" s="5"/>
      <c r="G108" s="5"/>
      <c r="H108" s="24"/>
      <c r="I108" s="20"/>
      <c r="J108" s="36"/>
      <c r="K108" s="5"/>
      <c r="L108" s="5"/>
      <c r="M108" s="33"/>
      <c r="N108" s="24"/>
      <c r="O108" s="39"/>
      <c r="P108" s="5"/>
      <c r="Q108" s="5"/>
      <c r="R108" s="33"/>
      <c r="S108" s="20"/>
      <c r="T108" s="36"/>
      <c r="U108" s="5"/>
      <c r="V108" s="5"/>
      <c r="W108" s="33"/>
      <c r="X108" s="24"/>
      <c r="Y108" s="28">
        <f t="shared" si="4"/>
      </c>
      <c r="Z108" s="30">
        <f t="shared" si="5"/>
        <v>0</v>
      </c>
      <c r="AA108" s="30">
        <f t="shared" si="6"/>
        <v>0</v>
      </c>
      <c r="AB108" s="31">
        <f t="shared" si="7"/>
      </c>
    </row>
    <row r="109" spans="1:28" s="1" customFormat="1" ht="13.5">
      <c r="A109" s="15"/>
      <c r="B109" s="4"/>
      <c r="C109" s="5"/>
      <c r="D109" s="5"/>
      <c r="E109" s="5"/>
      <c r="F109" s="5"/>
      <c r="G109" s="5"/>
      <c r="H109" s="24"/>
      <c r="I109" s="20"/>
      <c r="J109" s="36"/>
      <c r="K109" s="5"/>
      <c r="L109" s="5"/>
      <c r="M109" s="33"/>
      <c r="N109" s="24"/>
      <c r="O109" s="39"/>
      <c r="P109" s="5"/>
      <c r="Q109" s="5"/>
      <c r="R109" s="33"/>
      <c r="S109" s="20"/>
      <c r="T109" s="36"/>
      <c r="U109" s="5"/>
      <c r="V109" s="5"/>
      <c r="W109" s="33"/>
      <c r="X109" s="24"/>
      <c r="Y109" s="28">
        <f t="shared" si="4"/>
      </c>
      <c r="Z109" s="30">
        <f t="shared" si="5"/>
        <v>0</v>
      </c>
      <c r="AA109" s="30">
        <f t="shared" si="6"/>
        <v>0</v>
      </c>
      <c r="AB109" s="31">
        <f t="shared" si="7"/>
      </c>
    </row>
    <row r="110" spans="1:28" s="1" customFormat="1" ht="13.5">
      <c r="A110" s="15"/>
      <c r="B110" s="4"/>
      <c r="C110" s="5"/>
      <c r="D110" s="5"/>
      <c r="E110" s="5"/>
      <c r="F110" s="5"/>
      <c r="G110" s="5"/>
      <c r="H110" s="24"/>
      <c r="I110" s="20"/>
      <c r="J110" s="36"/>
      <c r="K110" s="5"/>
      <c r="L110" s="5"/>
      <c r="M110" s="33"/>
      <c r="N110" s="24"/>
      <c r="O110" s="39"/>
      <c r="P110" s="5"/>
      <c r="Q110" s="5"/>
      <c r="R110" s="33"/>
      <c r="S110" s="20"/>
      <c r="T110" s="36"/>
      <c r="U110" s="5"/>
      <c r="V110" s="5"/>
      <c r="W110" s="33"/>
      <c r="X110" s="24"/>
      <c r="Y110" s="28">
        <f t="shared" si="4"/>
      </c>
      <c r="Z110" s="30">
        <f t="shared" si="5"/>
        <v>0</v>
      </c>
      <c r="AA110" s="30">
        <f t="shared" si="6"/>
        <v>0</v>
      </c>
      <c r="AB110" s="31">
        <f t="shared" si="7"/>
      </c>
    </row>
    <row r="111" spans="1:28" s="1" customFormat="1" ht="13.5">
      <c r="A111" s="15"/>
      <c r="B111" s="4"/>
      <c r="C111" s="5"/>
      <c r="D111" s="5"/>
      <c r="E111" s="5"/>
      <c r="F111" s="5"/>
      <c r="G111" s="5"/>
      <c r="H111" s="24"/>
      <c r="I111" s="20"/>
      <c r="J111" s="36"/>
      <c r="K111" s="5"/>
      <c r="L111" s="5"/>
      <c r="M111" s="33"/>
      <c r="N111" s="24"/>
      <c r="O111" s="39"/>
      <c r="P111" s="5"/>
      <c r="Q111" s="5"/>
      <c r="R111" s="33"/>
      <c r="S111" s="20"/>
      <c r="T111" s="36"/>
      <c r="U111" s="5"/>
      <c r="V111" s="5"/>
      <c r="W111" s="33"/>
      <c r="X111" s="24"/>
      <c r="Y111" s="28">
        <f t="shared" si="4"/>
      </c>
      <c r="Z111" s="30">
        <f t="shared" si="5"/>
        <v>0</v>
      </c>
      <c r="AA111" s="30">
        <f t="shared" si="6"/>
        <v>0</v>
      </c>
      <c r="AB111" s="31">
        <f t="shared" si="7"/>
      </c>
    </row>
    <row r="112" spans="1:28" s="1" customFormat="1" ht="13.5">
      <c r="A112" s="15"/>
      <c r="B112" s="4"/>
      <c r="C112" s="5"/>
      <c r="D112" s="5"/>
      <c r="E112" s="5"/>
      <c r="F112" s="5"/>
      <c r="G112" s="5"/>
      <c r="H112" s="24"/>
      <c r="I112" s="20"/>
      <c r="J112" s="36"/>
      <c r="K112" s="5"/>
      <c r="L112" s="5"/>
      <c r="M112" s="33"/>
      <c r="N112" s="24"/>
      <c r="O112" s="39"/>
      <c r="P112" s="5"/>
      <c r="Q112" s="5"/>
      <c r="R112" s="33"/>
      <c r="S112" s="20"/>
      <c r="T112" s="36"/>
      <c r="U112" s="5"/>
      <c r="V112" s="5"/>
      <c r="W112" s="33"/>
      <c r="X112" s="24"/>
      <c r="Y112" s="28">
        <f t="shared" si="4"/>
      </c>
      <c r="Z112" s="30">
        <f t="shared" si="5"/>
        <v>0</v>
      </c>
      <c r="AA112" s="30">
        <f t="shared" si="6"/>
        <v>0</v>
      </c>
      <c r="AB112" s="31">
        <f t="shared" si="7"/>
      </c>
    </row>
    <row r="113" spans="1:28" s="1" customFormat="1" ht="13.5">
      <c r="A113" s="15"/>
      <c r="B113" s="4"/>
      <c r="C113" s="5"/>
      <c r="D113" s="5"/>
      <c r="E113" s="5"/>
      <c r="F113" s="5"/>
      <c r="G113" s="5"/>
      <c r="H113" s="24"/>
      <c r="I113" s="20"/>
      <c r="J113" s="36"/>
      <c r="K113" s="5"/>
      <c r="L113" s="5"/>
      <c r="M113" s="33"/>
      <c r="N113" s="24"/>
      <c r="O113" s="39"/>
      <c r="P113" s="5"/>
      <c r="Q113" s="5"/>
      <c r="R113" s="33"/>
      <c r="S113" s="20"/>
      <c r="T113" s="36"/>
      <c r="U113" s="5"/>
      <c r="V113" s="5"/>
      <c r="W113" s="33"/>
      <c r="X113" s="24"/>
      <c r="Y113" s="28">
        <f t="shared" si="4"/>
      </c>
      <c r="Z113" s="30">
        <f t="shared" si="5"/>
        <v>0</v>
      </c>
      <c r="AA113" s="30">
        <f t="shared" si="6"/>
        <v>0</v>
      </c>
      <c r="AB113" s="31">
        <f t="shared" si="7"/>
      </c>
    </row>
    <row r="114" spans="1:28" s="1" customFormat="1" ht="13.5">
      <c r="A114" s="15"/>
      <c r="B114" s="4"/>
      <c r="C114" s="5"/>
      <c r="D114" s="5"/>
      <c r="E114" s="5"/>
      <c r="F114" s="5"/>
      <c r="G114" s="5"/>
      <c r="H114" s="24"/>
      <c r="I114" s="20"/>
      <c r="J114" s="36"/>
      <c r="K114" s="5"/>
      <c r="L114" s="5"/>
      <c r="M114" s="33"/>
      <c r="N114" s="24"/>
      <c r="O114" s="39"/>
      <c r="P114" s="5"/>
      <c r="Q114" s="5"/>
      <c r="R114" s="33"/>
      <c r="S114" s="20"/>
      <c r="T114" s="36"/>
      <c r="U114" s="5"/>
      <c r="V114" s="5"/>
      <c r="W114" s="33"/>
      <c r="X114" s="24"/>
      <c r="Y114" s="28">
        <f t="shared" si="4"/>
      </c>
      <c r="Z114" s="30">
        <f t="shared" si="5"/>
        <v>0</v>
      </c>
      <c r="AA114" s="30">
        <f t="shared" si="6"/>
        <v>0</v>
      </c>
      <c r="AB114" s="31">
        <f t="shared" si="7"/>
      </c>
    </row>
    <row r="115" spans="1:28" s="1" customFormat="1" ht="13.5">
      <c r="A115" s="15"/>
      <c r="B115" s="4"/>
      <c r="C115" s="5"/>
      <c r="D115" s="5"/>
      <c r="E115" s="5"/>
      <c r="F115" s="5"/>
      <c r="G115" s="5"/>
      <c r="H115" s="24"/>
      <c r="I115" s="20"/>
      <c r="J115" s="36"/>
      <c r="K115" s="5"/>
      <c r="L115" s="5"/>
      <c r="M115" s="33"/>
      <c r="N115" s="24"/>
      <c r="O115" s="39"/>
      <c r="P115" s="5"/>
      <c r="Q115" s="5"/>
      <c r="R115" s="33"/>
      <c r="S115" s="20"/>
      <c r="T115" s="36"/>
      <c r="U115" s="5"/>
      <c r="V115" s="5"/>
      <c r="W115" s="33"/>
      <c r="X115" s="24"/>
      <c r="Y115" s="28">
        <f t="shared" si="4"/>
      </c>
      <c r="Z115" s="30">
        <f t="shared" si="5"/>
        <v>0</v>
      </c>
      <c r="AA115" s="30">
        <f t="shared" si="6"/>
        <v>0</v>
      </c>
      <c r="AB115" s="31">
        <f t="shared" si="7"/>
      </c>
    </row>
    <row r="116" spans="1:28" s="1" customFormat="1" ht="13.5">
      <c r="A116" s="15"/>
      <c r="B116" s="4"/>
      <c r="C116" s="5"/>
      <c r="D116" s="5"/>
      <c r="E116" s="5"/>
      <c r="F116" s="5"/>
      <c r="G116" s="5"/>
      <c r="H116" s="24"/>
      <c r="I116" s="20"/>
      <c r="J116" s="36"/>
      <c r="K116" s="5"/>
      <c r="L116" s="5"/>
      <c r="M116" s="33"/>
      <c r="N116" s="24"/>
      <c r="O116" s="39"/>
      <c r="P116" s="5"/>
      <c r="Q116" s="5"/>
      <c r="R116" s="33"/>
      <c r="S116" s="20"/>
      <c r="T116" s="36"/>
      <c r="U116" s="5"/>
      <c r="V116" s="5"/>
      <c r="W116" s="33"/>
      <c r="X116" s="24"/>
      <c r="Y116" s="28">
        <f t="shared" si="4"/>
      </c>
      <c r="Z116" s="30">
        <f t="shared" si="5"/>
        <v>0</v>
      </c>
      <c r="AA116" s="30">
        <f t="shared" si="6"/>
        <v>0</v>
      </c>
      <c r="AB116" s="31">
        <f t="shared" si="7"/>
      </c>
    </row>
    <row r="117" spans="1:28" s="1" customFormat="1" ht="13.5">
      <c r="A117" s="15"/>
      <c r="B117" s="4"/>
      <c r="C117" s="5"/>
      <c r="D117" s="5"/>
      <c r="E117" s="5"/>
      <c r="F117" s="5"/>
      <c r="G117" s="5"/>
      <c r="H117" s="24"/>
      <c r="I117" s="20"/>
      <c r="J117" s="36"/>
      <c r="K117" s="5"/>
      <c r="L117" s="5"/>
      <c r="M117" s="33"/>
      <c r="N117" s="24"/>
      <c r="O117" s="39"/>
      <c r="P117" s="5"/>
      <c r="Q117" s="5"/>
      <c r="R117" s="33"/>
      <c r="S117" s="20"/>
      <c r="T117" s="36"/>
      <c r="U117" s="5"/>
      <c r="V117" s="5"/>
      <c r="W117" s="33"/>
      <c r="X117" s="24"/>
      <c r="Y117" s="28">
        <f t="shared" si="4"/>
      </c>
      <c r="Z117" s="30">
        <f t="shared" si="5"/>
        <v>0</v>
      </c>
      <c r="AA117" s="30">
        <f t="shared" si="6"/>
        <v>0</v>
      </c>
      <c r="AB117" s="31">
        <f t="shared" si="7"/>
      </c>
    </row>
    <row r="118" spans="1:28" s="1" customFormat="1" ht="13.5">
      <c r="A118" s="15"/>
      <c r="B118" s="4"/>
      <c r="C118" s="5"/>
      <c r="D118" s="5"/>
      <c r="E118" s="5"/>
      <c r="F118" s="5"/>
      <c r="G118" s="5"/>
      <c r="H118" s="24"/>
      <c r="I118" s="20"/>
      <c r="J118" s="36"/>
      <c r="K118" s="5"/>
      <c r="L118" s="5"/>
      <c r="M118" s="33"/>
      <c r="N118" s="24"/>
      <c r="O118" s="39"/>
      <c r="P118" s="5"/>
      <c r="Q118" s="5"/>
      <c r="R118" s="33"/>
      <c r="S118" s="20"/>
      <c r="T118" s="36"/>
      <c r="U118" s="5"/>
      <c r="V118" s="5"/>
      <c r="W118" s="33"/>
      <c r="X118" s="24"/>
      <c r="Y118" s="28">
        <f t="shared" si="4"/>
      </c>
      <c r="Z118" s="30">
        <f t="shared" si="5"/>
        <v>0</v>
      </c>
      <c r="AA118" s="30">
        <f t="shared" si="6"/>
        <v>0</v>
      </c>
      <c r="AB118" s="31">
        <f t="shared" si="7"/>
      </c>
    </row>
    <row r="119" spans="1:28" s="1" customFormat="1" ht="13.5">
      <c r="A119" s="15"/>
      <c r="B119" s="4"/>
      <c r="C119" s="5"/>
      <c r="D119" s="5"/>
      <c r="E119" s="5"/>
      <c r="F119" s="5"/>
      <c r="G119" s="5"/>
      <c r="H119" s="24"/>
      <c r="I119" s="20"/>
      <c r="J119" s="36"/>
      <c r="K119" s="5"/>
      <c r="L119" s="5"/>
      <c r="M119" s="33"/>
      <c r="N119" s="24"/>
      <c r="O119" s="39"/>
      <c r="P119" s="5"/>
      <c r="Q119" s="5"/>
      <c r="R119" s="33"/>
      <c r="S119" s="20"/>
      <c r="T119" s="36"/>
      <c r="U119" s="5"/>
      <c r="V119" s="5"/>
      <c r="W119" s="33"/>
      <c r="X119" s="24"/>
      <c r="Y119" s="28">
        <f t="shared" si="4"/>
      </c>
      <c r="Z119" s="30">
        <f t="shared" si="5"/>
        <v>0</v>
      </c>
      <c r="AA119" s="30">
        <f t="shared" si="6"/>
        <v>0</v>
      </c>
      <c r="AB119" s="31">
        <f t="shared" si="7"/>
      </c>
    </row>
    <row r="120" spans="1:28" s="1" customFormat="1" ht="13.5">
      <c r="A120" s="15"/>
      <c r="B120" s="4"/>
      <c r="C120" s="5"/>
      <c r="D120" s="5"/>
      <c r="E120" s="5"/>
      <c r="F120" s="5"/>
      <c r="G120" s="5"/>
      <c r="H120" s="24"/>
      <c r="I120" s="20"/>
      <c r="J120" s="36"/>
      <c r="K120" s="5"/>
      <c r="L120" s="5"/>
      <c r="M120" s="33"/>
      <c r="N120" s="24"/>
      <c r="O120" s="39"/>
      <c r="P120" s="5"/>
      <c r="Q120" s="5"/>
      <c r="R120" s="33"/>
      <c r="S120" s="20"/>
      <c r="T120" s="36"/>
      <c r="U120" s="5"/>
      <c r="V120" s="5"/>
      <c r="W120" s="33"/>
      <c r="X120" s="24"/>
      <c r="Y120" s="28">
        <f t="shared" si="4"/>
      </c>
      <c r="Z120" s="30">
        <f t="shared" si="5"/>
        <v>0</v>
      </c>
      <c r="AA120" s="30">
        <f t="shared" si="6"/>
        <v>0</v>
      </c>
      <c r="AB120" s="31">
        <f t="shared" si="7"/>
      </c>
    </row>
    <row r="121" spans="1:28" s="1" customFormat="1" ht="13.5">
      <c r="A121" s="15"/>
      <c r="B121" s="4"/>
      <c r="C121" s="5"/>
      <c r="D121" s="5"/>
      <c r="E121" s="5"/>
      <c r="F121" s="5"/>
      <c r="G121" s="5"/>
      <c r="H121" s="24"/>
      <c r="I121" s="20"/>
      <c r="J121" s="36"/>
      <c r="K121" s="5"/>
      <c r="L121" s="5"/>
      <c r="M121" s="33"/>
      <c r="N121" s="24"/>
      <c r="O121" s="39"/>
      <c r="P121" s="5"/>
      <c r="Q121" s="5"/>
      <c r="R121" s="33"/>
      <c r="S121" s="20"/>
      <c r="T121" s="36"/>
      <c r="U121" s="5"/>
      <c r="V121" s="5"/>
      <c r="W121" s="33"/>
      <c r="X121" s="24"/>
      <c r="Y121" s="28">
        <f t="shared" si="4"/>
      </c>
      <c r="Z121" s="30">
        <f t="shared" si="5"/>
        <v>0</v>
      </c>
      <c r="AA121" s="30">
        <f t="shared" si="6"/>
        <v>0</v>
      </c>
      <c r="AB121" s="31">
        <f t="shared" si="7"/>
      </c>
    </row>
    <row r="122" spans="1:28" s="1" customFormat="1" ht="13.5">
      <c r="A122" s="15"/>
      <c r="B122" s="4"/>
      <c r="C122" s="5"/>
      <c r="D122" s="5"/>
      <c r="E122" s="5"/>
      <c r="F122" s="5"/>
      <c r="G122" s="5"/>
      <c r="H122" s="24"/>
      <c r="I122" s="20"/>
      <c r="J122" s="36"/>
      <c r="K122" s="5"/>
      <c r="L122" s="5"/>
      <c r="M122" s="33"/>
      <c r="N122" s="24"/>
      <c r="O122" s="39"/>
      <c r="P122" s="5"/>
      <c r="Q122" s="5"/>
      <c r="R122" s="33"/>
      <c r="S122" s="20"/>
      <c r="T122" s="36"/>
      <c r="U122" s="5"/>
      <c r="V122" s="5"/>
      <c r="W122" s="33"/>
      <c r="X122" s="24"/>
      <c r="Y122" s="28">
        <f t="shared" si="4"/>
      </c>
      <c r="Z122" s="30">
        <f t="shared" si="5"/>
        <v>0</v>
      </c>
      <c r="AA122" s="30">
        <f t="shared" si="6"/>
        <v>0</v>
      </c>
      <c r="AB122" s="31">
        <f t="shared" si="7"/>
      </c>
    </row>
    <row r="123" spans="1:28" s="1" customFormat="1" ht="13.5">
      <c r="A123" s="15"/>
      <c r="B123" s="4"/>
      <c r="C123" s="5"/>
      <c r="D123" s="5"/>
      <c r="E123" s="5"/>
      <c r="F123" s="5"/>
      <c r="G123" s="5"/>
      <c r="H123" s="24"/>
      <c r="I123" s="20"/>
      <c r="J123" s="36"/>
      <c r="K123" s="5"/>
      <c r="L123" s="5"/>
      <c r="M123" s="33"/>
      <c r="N123" s="24"/>
      <c r="O123" s="39"/>
      <c r="P123" s="5"/>
      <c r="Q123" s="5"/>
      <c r="R123" s="33"/>
      <c r="S123" s="20"/>
      <c r="T123" s="36"/>
      <c r="U123" s="5"/>
      <c r="V123" s="5"/>
      <c r="W123" s="33"/>
      <c r="X123" s="24"/>
      <c r="Y123" s="28">
        <f t="shared" si="4"/>
      </c>
      <c r="Z123" s="30">
        <f t="shared" si="5"/>
        <v>0</v>
      </c>
      <c r="AA123" s="30">
        <f t="shared" si="6"/>
        <v>0</v>
      </c>
      <c r="AB123" s="31">
        <f t="shared" si="7"/>
      </c>
    </row>
    <row r="124" spans="1:28" s="1" customFormat="1" ht="13.5">
      <c r="A124" s="15"/>
      <c r="B124" s="4"/>
      <c r="C124" s="5"/>
      <c r="D124" s="5"/>
      <c r="E124" s="5"/>
      <c r="F124" s="5"/>
      <c r="G124" s="5"/>
      <c r="H124" s="24"/>
      <c r="I124" s="20"/>
      <c r="J124" s="36"/>
      <c r="K124" s="5"/>
      <c r="L124" s="5"/>
      <c r="M124" s="33"/>
      <c r="N124" s="24"/>
      <c r="O124" s="39"/>
      <c r="P124" s="5"/>
      <c r="Q124" s="5"/>
      <c r="R124" s="33"/>
      <c r="S124" s="20"/>
      <c r="T124" s="36"/>
      <c r="U124" s="5"/>
      <c r="V124" s="5"/>
      <c r="W124" s="33"/>
      <c r="X124" s="24"/>
      <c r="Y124" s="28">
        <f t="shared" si="4"/>
      </c>
      <c r="Z124" s="30">
        <f t="shared" si="5"/>
        <v>0</v>
      </c>
      <c r="AA124" s="30">
        <f t="shared" si="6"/>
        <v>0</v>
      </c>
      <c r="AB124" s="31">
        <f t="shared" si="7"/>
      </c>
    </row>
    <row r="125" spans="1:28" s="1" customFormat="1" ht="13.5">
      <c r="A125" s="15"/>
      <c r="B125" s="4"/>
      <c r="C125" s="5"/>
      <c r="D125" s="5"/>
      <c r="E125" s="5"/>
      <c r="F125" s="5"/>
      <c r="G125" s="5"/>
      <c r="H125" s="24"/>
      <c r="I125" s="20"/>
      <c r="J125" s="36"/>
      <c r="K125" s="5"/>
      <c r="L125" s="5"/>
      <c r="M125" s="33"/>
      <c r="N125" s="24"/>
      <c r="O125" s="39"/>
      <c r="P125" s="5"/>
      <c r="Q125" s="5"/>
      <c r="R125" s="33"/>
      <c r="S125" s="20"/>
      <c r="T125" s="36"/>
      <c r="U125" s="5"/>
      <c r="V125" s="5"/>
      <c r="W125" s="33"/>
      <c r="X125" s="24"/>
      <c r="Y125" s="28">
        <f t="shared" si="4"/>
      </c>
      <c r="Z125" s="30">
        <f t="shared" si="5"/>
        <v>0</v>
      </c>
      <c r="AA125" s="30">
        <f t="shared" si="6"/>
        <v>0</v>
      </c>
      <c r="AB125" s="31">
        <f t="shared" si="7"/>
      </c>
    </row>
    <row r="126" spans="1:28" s="1" customFormat="1" ht="13.5">
      <c r="A126" s="15"/>
      <c r="B126" s="4"/>
      <c r="C126" s="5"/>
      <c r="D126" s="5"/>
      <c r="E126" s="5"/>
      <c r="F126" s="5"/>
      <c r="G126" s="5"/>
      <c r="H126" s="24"/>
      <c r="I126" s="20"/>
      <c r="J126" s="36"/>
      <c r="K126" s="5"/>
      <c r="L126" s="5"/>
      <c r="M126" s="33"/>
      <c r="N126" s="24"/>
      <c r="O126" s="39"/>
      <c r="P126" s="5"/>
      <c r="Q126" s="5"/>
      <c r="R126" s="33"/>
      <c r="S126" s="20"/>
      <c r="T126" s="36"/>
      <c r="U126" s="5"/>
      <c r="V126" s="5"/>
      <c r="W126" s="33"/>
      <c r="X126" s="24"/>
      <c r="Y126" s="28">
        <f t="shared" si="4"/>
      </c>
      <c r="Z126" s="30">
        <f t="shared" si="5"/>
        <v>0</v>
      </c>
      <c r="AA126" s="30">
        <f t="shared" si="6"/>
        <v>0</v>
      </c>
      <c r="AB126" s="31">
        <f t="shared" si="7"/>
      </c>
    </row>
    <row r="127" spans="1:28" s="1" customFormat="1" ht="13.5">
      <c r="A127" s="15"/>
      <c r="B127" s="4"/>
      <c r="C127" s="5"/>
      <c r="D127" s="5"/>
      <c r="E127" s="5"/>
      <c r="F127" s="5"/>
      <c r="G127" s="5"/>
      <c r="H127" s="24"/>
      <c r="I127" s="20"/>
      <c r="J127" s="36"/>
      <c r="K127" s="5"/>
      <c r="L127" s="5"/>
      <c r="M127" s="33"/>
      <c r="N127" s="24"/>
      <c r="O127" s="39"/>
      <c r="P127" s="5"/>
      <c r="Q127" s="5"/>
      <c r="R127" s="33"/>
      <c r="S127" s="20"/>
      <c r="T127" s="36"/>
      <c r="U127" s="5"/>
      <c r="V127" s="5"/>
      <c r="W127" s="33"/>
      <c r="X127" s="24"/>
      <c r="Y127" s="28">
        <f t="shared" si="4"/>
      </c>
      <c r="Z127" s="30">
        <f t="shared" si="5"/>
        <v>0</v>
      </c>
      <c r="AA127" s="30">
        <f t="shared" si="6"/>
        <v>0</v>
      </c>
      <c r="AB127" s="31">
        <f t="shared" si="7"/>
      </c>
    </row>
    <row r="128" spans="1:28" s="1" customFormat="1" ht="13.5">
      <c r="A128" s="15"/>
      <c r="B128" s="4"/>
      <c r="C128" s="5"/>
      <c r="D128" s="5"/>
      <c r="E128" s="5"/>
      <c r="F128" s="5"/>
      <c r="G128" s="5"/>
      <c r="H128" s="24"/>
      <c r="I128" s="20"/>
      <c r="J128" s="36"/>
      <c r="K128" s="5"/>
      <c r="L128" s="5"/>
      <c r="M128" s="33"/>
      <c r="N128" s="24"/>
      <c r="O128" s="39"/>
      <c r="P128" s="5"/>
      <c r="Q128" s="5"/>
      <c r="R128" s="33"/>
      <c r="S128" s="20"/>
      <c r="T128" s="36"/>
      <c r="U128" s="5"/>
      <c r="V128" s="5"/>
      <c r="W128" s="33"/>
      <c r="X128" s="24"/>
      <c r="Y128" s="28">
        <f t="shared" si="4"/>
      </c>
      <c r="Z128" s="30">
        <f t="shared" si="5"/>
        <v>0</v>
      </c>
      <c r="AA128" s="30">
        <f t="shared" si="6"/>
        <v>0</v>
      </c>
      <c r="AB128" s="31">
        <f t="shared" si="7"/>
      </c>
    </row>
    <row r="129" spans="1:28" s="1" customFormat="1" ht="13.5">
      <c r="A129" s="15"/>
      <c r="B129" s="4"/>
      <c r="C129" s="5"/>
      <c r="D129" s="5"/>
      <c r="E129" s="5"/>
      <c r="F129" s="5"/>
      <c r="G129" s="5"/>
      <c r="H129" s="24"/>
      <c r="I129" s="20"/>
      <c r="J129" s="36"/>
      <c r="K129" s="5"/>
      <c r="L129" s="5"/>
      <c r="M129" s="33"/>
      <c r="N129" s="24"/>
      <c r="O129" s="39"/>
      <c r="P129" s="5"/>
      <c r="Q129" s="5"/>
      <c r="R129" s="33"/>
      <c r="S129" s="20"/>
      <c r="T129" s="36"/>
      <c r="U129" s="5"/>
      <c r="V129" s="5"/>
      <c r="W129" s="33"/>
      <c r="X129" s="24"/>
      <c r="Y129" s="28">
        <f t="shared" si="4"/>
      </c>
      <c r="Z129" s="30">
        <f t="shared" si="5"/>
        <v>0</v>
      </c>
      <c r="AA129" s="30">
        <f t="shared" si="6"/>
        <v>0</v>
      </c>
      <c r="AB129" s="31">
        <f t="shared" si="7"/>
      </c>
    </row>
    <row r="130" spans="1:28" s="1" customFormat="1" ht="13.5">
      <c r="A130" s="16"/>
      <c r="B130" s="6"/>
      <c r="C130" s="7"/>
      <c r="D130" s="7"/>
      <c r="E130" s="7"/>
      <c r="F130" s="7"/>
      <c r="G130" s="7"/>
      <c r="H130" s="25"/>
      <c r="I130" s="21"/>
      <c r="J130" s="37"/>
      <c r="K130" s="7"/>
      <c r="L130" s="7"/>
      <c r="M130" s="34"/>
      <c r="N130" s="25"/>
      <c r="O130" s="40"/>
      <c r="P130" s="7"/>
      <c r="Q130" s="7"/>
      <c r="R130" s="34"/>
      <c r="S130" s="21"/>
      <c r="T130" s="37"/>
      <c r="U130" s="7"/>
      <c r="V130" s="7"/>
      <c r="W130" s="34"/>
      <c r="X130" s="25"/>
      <c r="Y130" s="29">
        <f t="shared" si="4"/>
      </c>
      <c r="Z130" s="30">
        <f t="shared" si="5"/>
        <v>0</v>
      </c>
      <c r="AA130" s="30">
        <f t="shared" si="6"/>
        <v>0</v>
      </c>
      <c r="AB130" s="31">
        <f t="shared" si="7"/>
      </c>
    </row>
    <row r="131" spans="1:6" s="45" customFormat="1" ht="13.5">
      <c r="A131" s="79"/>
      <c r="B131" s="79"/>
      <c r="C131" s="79"/>
      <c r="D131" s="79"/>
      <c r="E131" s="79"/>
      <c r="F131" s="45">
        <f>IF(Sheet2!E1="","",Sheet2!E1)</f>
      </c>
    </row>
    <row r="132" spans="1:10" s="30" customFormat="1" ht="13.5">
      <c r="A132" s="80"/>
      <c r="B132" s="80" t="str">
        <f>IF(Sheet2!A2="","",Sheet2!A2)</f>
        <v>100ｍ</v>
      </c>
      <c r="C132" s="80">
        <v>1</v>
      </c>
      <c r="D132" s="80" t="s">
        <v>22</v>
      </c>
      <c r="E132" s="80" t="s">
        <v>24</v>
      </c>
      <c r="F132" s="30" t="str">
        <f>IF(Sheet2!E2="","",Sheet2!E2)</f>
        <v>兵庫</v>
      </c>
      <c r="I132" s="30" t="s">
        <v>230</v>
      </c>
      <c r="J132" s="30">
        <v>1</v>
      </c>
    </row>
    <row r="133" spans="1:10" s="30" customFormat="1" ht="13.5">
      <c r="A133" s="80"/>
      <c r="B133" s="80" t="str">
        <f>IF(Sheet2!A3="","",Sheet2!A3)</f>
        <v>200ｍ</v>
      </c>
      <c r="C133" s="80">
        <v>2</v>
      </c>
      <c r="D133" s="80" t="s">
        <v>23</v>
      </c>
      <c r="E133" s="80"/>
      <c r="F133" s="30">
        <f>IF(Sheet2!E3="","",Sheet2!E3)</f>
      </c>
      <c r="I133" s="30" t="s">
        <v>231</v>
      </c>
      <c r="J133" s="30">
        <v>2</v>
      </c>
    </row>
    <row r="134" spans="1:10" s="30" customFormat="1" ht="13.5">
      <c r="A134" s="80"/>
      <c r="B134" s="80" t="str">
        <f>IF(Sheet2!A4="","",Sheet2!A4)</f>
        <v>400ｍ</v>
      </c>
      <c r="C134" s="80">
        <v>3</v>
      </c>
      <c r="D134" s="80"/>
      <c r="E134" s="80"/>
      <c r="F134" s="30" t="str">
        <f>IF(Sheet2!E4="","",Sheet2!E4)</f>
        <v>滋賀</v>
      </c>
      <c r="I134" s="30" t="s">
        <v>232</v>
      </c>
      <c r="J134" s="30">
        <v>3</v>
      </c>
    </row>
    <row r="135" spans="1:10" s="30" customFormat="1" ht="13.5">
      <c r="A135" s="80"/>
      <c r="B135" s="80" t="str">
        <f>IF(Sheet2!A5="","",Sheet2!A5)</f>
        <v>800ｍ</v>
      </c>
      <c r="C135" s="46">
        <v>4</v>
      </c>
      <c r="D135" s="80"/>
      <c r="E135" s="80"/>
      <c r="F135" s="30" t="str">
        <f>IF(Sheet2!E5="","",Sheet2!E5)</f>
        <v>京都</v>
      </c>
      <c r="I135" s="46" t="s">
        <v>234</v>
      </c>
      <c r="J135" s="46">
        <v>4</v>
      </c>
    </row>
    <row r="136" spans="1:10" s="30" customFormat="1" ht="13.5">
      <c r="A136" s="80"/>
      <c r="B136" s="80" t="str">
        <f>IF(Sheet2!A6="","",Sheet2!A6)</f>
        <v>1500ｍ</v>
      </c>
      <c r="C136" s="46">
        <v>5</v>
      </c>
      <c r="D136" s="80"/>
      <c r="E136" s="80"/>
      <c r="F136" s="30" t="str">
        <f>IF(Sheet2!E6="","",Sheet2!E6)</f>
        <v>大阪</v>
      </c>
      <c r="I136" s="46" t="s">
        <v>233</v>
      </c>
      <c r="J136" s="30">
        <v>5</v>
      </c>
    </row>
    <row r="137" spans="1:6" s="30" customFormat="1" ht="13.5">
      <c r="A137" s="80"/>
      <c r="B137" s="80" t="str">
        <f>IF(Sheet2!A7="","",Sheet2!A7)</f>
        <v>3000ｍ（女子）</v>
      </c>
      <c r="C137" s="46">
        <v>6</v>
      </c>
      <c r="D137" s="80"/>
      <c r="E137" s="80"/>
      <c r="F137" s="30" t="str">
        <f>IF(Sheet2!E7="","",Sheet2!E7)</f>
        <v>奈良</v>
      </c>
    </row>
    <row r="138" spans="1:6" s="30" customFormat="1" ht="13.5">
      <c r="A138" s="80"/>
      <c r="B138" s="80" t="str">
        <f>IF(Sheet2!A8="","",Sheet2!A8)</f>
        <v>5000ｍ</v>
      </c>
      <c r="C138" s="80" t="s">
        <v>235</v>
      </c>
      <c r="D138" s="80"/>
      <c r="E138" s="80"/>
      <c r="F138" s="30" t="str">
        <f>IF(Sheet2!E8="","",Sheet2!E8)</f>
        <v>和歌山</v>
      </c>
    </row>
    <row r="139" spans="1:6" s="30" customFormat="1" ht="13.5">
      <c r="A139" s="80"/>
      <c r="B139" s="80" t="str">
        <f>IF(Sheet2!A9="","",Sheet2!A9)</f>
        <v>110ｍＨ（男子）</v>
      </c>
      <c r="C139" s="80" t="s">
        <v>236</v>
      </c>
      <c r="D139" s="80"/>
      <c r="E139" s="80"/>
      <c r="F139" s="30">
        <f>IF(Sheet2!E9="","",Sheet2!E9)</f>
      </c>
    </row>
    <row r="140" spans="2:6" s="30" customFormat="1" ht="13.5">
      <c r="B140" s="30" t="str">
        <f>IF(Sheet2!A10="","",Sheet2!A10)</f>
        <v>100ｍＨ(女子）</v>
      </c>
      <c r="C140" s="30" t="s">
        <v>237</v>
      </c>
      <c r="F140" s="30" t="str">
        <f>IF(Sheet2!E10="","",Sheet2!E10)</f>
        <v>北海道</v>
      </c>
    </row>
    <row r="141" spans="2:6" s="30" customFormat="1" ht="13.5">
      <c r="B141" s="30" t="str">
        <f>IF(Sheet2!A11="","",Sheet2!A11)</f>
        <v>400ｍＨ（男子）</v>
      </c>
      <c r="C141" s="30" t="s">
        <v>238</v>
      </c>
      <c r="F141" s="30" t="str">
        <f>IF(Sheet2!E11="","",Sheet2!E11)</f>
        <v>青森</v>
      </c>
    </row>
    <row r="142" spans="2:6" s="30" customFormat="1" ht="13.5">
      <c r="B142" s="30" t="str">
        <f>IF(Sheet2!A12="","",Sheet2!A12)</f>
        <v>400ｍＨ（女子）</v>
      </c>
      <c r="C142" s="30" t="s">
        <v>239</v>
      </c>
      <c r="F142" s="30" t="str">
        <f>IF(Sheet2!E12="","",Sheet2!E12)</f>
        <v>岩手</v>
      </c>
    </row>
    <row r="143" spans="2:6" s="30" customFormat="1" ht="13.5">
      <c r="B143" s="30" t="str">
        <f>IF(Sheet2!A13="","",Sheet2!A13)</f>
        <v>3000ｍＳＣ（男子）</v>
      </c>
      <c r="F143" s="30" t="str">
        <f>IF(Sheet2!E13="","",Sheet2!E13)</f>
        <v>宮城</v>
      </c>
    </row>
    <row r="144" spans="2:6" s="30" customFormat="1" ht="13.5">
      <c r="B144" s="30" t="str">
        <f>IF(Sheet2!A14="","",Sheet2!A14)</f>
        <v>走高跳</v>
      </c>
      <c r="F144" s="30" t="str">
        <f>IF(Sheet2!E14="","",Sheet2!E14)</f>
        <v>秋田</v>
      </c>
    </row>
    <row r="145" spans="2:6" s="30" customFormat="1" ht="13.5">
      <c r="B145" s="30" t="str">
        <f>IF(Sheet2!A15="","",Sheet2!A15)</f>
        <v>棒高跳</v>
      </c>
      <c r="F145" s="30" t="str">
        <f>IF(Sheet2!E15="","",Sheet2!E15)</f>
        <v>山形</v>
      </c>
    </row>
    <row r="146" spans="2:6" s="30" customFormat="1" ht="13.5">
      <c r="B146" s="30" t="str">
        <f>IF(Sheet2!A16="","",Sheet2!A16)</f>
        <v>走幅跳</v>
      </c>
      <c r="F146" s="30" t="str">
        <f>IF(Sheet2!E16="","",Sheet2!E16)</f>
        <v>福島</v>
      </c>
    </row>
    <row r="147" spans="2:6" s="30" customFormat="1" ht="13.5">
      <c r="B147" s="30" t="str">
        <f>IF(Sheet2!A17="","",Sheet2!A17)</f>
        <v>三段跳</v>
      </c>
      <c r="F147" s="30" t="str">
        <f>IF(Sheet2!E17="","",Sheet2!E17)</f>
        <v>茨城</v>
      </c>
    </row>
    <row r="148" spans="2:6" s="30" customFormat="1" ht="13.5">
      <c r="B148" s="30" t="str">
        <f>IF(Sheet2!A18="","",Sheet2!A18)</f>
        <v>砲丸投（一般男子）</v>
      </c>
      <c r="F148" s="30" t="str">
        <f>IF(Sheet2!E18="","",Sheet2!E18)</f>
        <v>栃木</v>
      </c>
    </row>
    <row r="149" spans="2:6" s="30" customFormat="1" ht="13.5">
      <c r="B149" s="30" t="str">
        <f>IF(Sheet2!A19="","",Sheet2!A19)</f>
        <v>砲丸投（高校男子）</v>
      </c>
      <c r="F149" s="30" t="str">
        <f>IF(Sheet2!E19="","",Sheet2!E19)</f>
        <v>群馬</v>
      </c>
    </row>
    <row r="150" spans="2:6" s="30" customFormat="1" ht="13.5">
      <c r="B150" s="30" t="str">
        <f>IF(Sheet2!A20="","",Sheet2!A20)</f>
        <v>砲丸投（女子）</v>
      </c>
      <c r="F150" s="30" t="str">
        <f>IF(Sheet2!E20="","",Sheet2!E20)</f>
        <v>埼玉</v>
      </c>
    </row>
    <row r="151" spans="2:6" s="30" customFormat="1" ht="13.5">
      <c r="B151" s="30" t="str">
        <f>IF(Sheet2!A21="","",Sheet2!A21)</f>
        <v>円盤投（一般男子）</v>
      </c>
      <c r="F151" s="30" t="str">
        <f>IF(Sheet2!E21="","",Sheet2!E21)</f>
        <v>千葉</v>
      </c>
    </row>
    <row r="152" spans="2:6" s="30" customFormat="1" ht="13.5">
      <c r="B152" s="30" t="str">
        <f>IF(Sheet2!A22="","",Sheet2!A22)</f>
        <v>円盤投（高校男子）</v>
      </c>
      <c r="F152" s="30" t="str">
        <f>IF(Sheet2!E22="","",Sheet2!E22)</f>
        <v>東京</v>
      </c>
    </row>
    <row r="153" spans="2:6" s="30" customFormat="1" ht="13.5">
      <c r="B153" s="30" t="str">
        <f>IF(Sheet2!A23="","",Sheet2!A23)</f>
        <v>円盤投（女子）</v>
      </c>
      <c r="F153" s="30" t="str">
        <f>IF(Sheet2!E23="","",Sheet2!E23)</f>
        <v>神奈川</v>
      </c>
    </row>
    <row r="154" spans="2:6" s="30" customFormat="1" ht="13.5">
      <c r="B154" s="30" t="str">
        <f>IF(Sheet2!A24="","",Sheet2!A24)</f>
        <v>ﾊﾝﾏｰ投（一般男子）</v>
      </c>
      <c r="F154" s="30" t="str">
        <f>IF(Sheet2!E24="","",Sheet2!E24)</f>
        <v>山梨</v>
      </c>
    </row>
    <row r="155" spans="2:6" s="30" customFormat="1" ht="13.5">
      <c r="B155" s="30" t="str">
        <f>IF(Sheet2!A25="","",Sheet2!A25)</f>
        <v>ﾊﾝﾏｰ投（高校男子）</v>
      </c>
      <c r="F155" s="30" t="str">
        <f>IF(Sheet2!E25="","",Sheet2!E25)</f>
        <v>新潟</v>
      </c>
    </row>
    <row r="156" spans="2:6" s="30" customFormat="1" ht="13.5">
      <c r="B156" s="30" t="str">
        <f>IF(Sheet2!A26="","",Sheet2!A26)</f>
        <v>ﾊﾝﾏｰ投（女子）</v>
      </c>
      <c r="F156" s="30" t="str">
        <f>IF(Sheet2!E26="","",Sheet2!E26)</f>
        <v>長野</v>
      </c>
    </row>
    <row r="157" spans="2:6" s="30" customFormat="1" ht="13.5">
      <c r="B157" s="30" t="str">
        <f>IF(Sheet2!A27="","",Sheet2!A27)</f>
        <v>やり投（男子）</v>
      </c>
      <c r="F157" s="30" t="str">
        <f>IF(Sheet2!E27="","",Sheet2!E27)</f>
        <v>富山</v>
      </c>
    </row>
    <row r="158" spans="2:6" s="30" customFormat="1" ht="13.5">
      <c r="B158" s="30" t="str">
        <f>IF(Sheet2!A28="","",Sheet2!A28)</f>
        <v>やり投（女子）</v>
      </c>
      <c r="F158" s="30" t="str">
        <f>IF(Sheet2!E28="","",Sheet2!E28)</f>
        <v>石川</v>
      </c>
    </row>
    <row r="159" spans="2:6" s="30" customFormat="1" ht="13.5">
      <c r="B159" s="30">
        <f>IF(Sheet2!A29="","",Sheet2!A29)</f>
      </c>
      <c r="F159" s="30" t="str">
        <f>IF(Sheet2!E29="","",Sheet2!E29)</f>
        <v>福井</v>
      </c>
    </row>
    <row r="160" spans="2:6" s="30" customFormat="1" ht="13.5">
      <c r="B160" s="30">
        <f>IF(Sheet2!A30="","",Sheet2!A30)</f>
      </c>
      <c r="F160" s="30" t="str">
        <f>IF(Sheet2!E30="","",Sheet2!E30)</f>
        <v>静岡</v>
      </c>
    </row>
    <row r="161" spans="2:6" s="30" customFormat="1" ht="13.5">
      <c r="B161" s="30">
        <f>IF(Sheet2!A31="","",Sheet2!A31)</f>
      </c>
      <c r="F161" s="30" t="str">
        <f>IF(Sheet2!E31="","",Sheet2!E31)</f>
        <v>愛知</v>
      </c>
    </row>
    <row r="162" spans="2:6" s="30" customFormat="1" ht="13.5">
      <c r="B162" s="30">
        <f>IF(Sheet2!A32="","",Sheet2!A32)</f>
      </c>
      <c r="F162" s="30" t="str">
        <f>IF(Sheet2!E32="","",Sheet2!E32)</f>
        <v>三重</v>
      </c>
    </row>
    <row r="163" spans="2:6" s="30" customFormat="1" ht="13.5">
      <c r="B163" s="30">
        <f>IF(Sheet2!A33="","",Sheet2!A33)</f>
      </c>
      <c r="F163" s="30" t="str">
        <f>IF(Sheet2!E33="","",Sheet2!E33)</f>
        <v>岐阜</v>
      </c>
    </row>
    <row r="164" spans="2:6" s="30" customFormat="1" ht="13.5">
      <c r="B164" s="30">
        <f>IF(Sheet2!A34="","",Sheet2!A34)</f>
      </c>
      <c r="F164" s="30" t="str">
        <f>IF(Sheet2!E34="","",Sheet2!E34)</f>
        <v>鳥取</v>
      </c>
    </row>
    <row r="165" spans="2:6" s="30" customFormat="1" ht="13.5">
      <c r="B165" s="30">
        <f>IF(Sheet2!A35="","",Sheet2!A35)</f>
      </c>
      <c r="F165" s="30" t="str">
        <f>IF(Sheet2!E35="","",Sheet2!E35)</f>
        <v>島根</v>
      </c>
    </row>
    <row r="166" spans="2:6" s="30" customFormat="1" ht="13.5">
      <c r="B166" s="30">
        <f>IF(Sheet2!A36="","",Sheet2!A36)</f>
      </c>
      <c r="F166" s="30" t="str">
        <f>IF(Sheet2!E36="","",Sheet2!E36)</f>
        <v>岡山</v>
      </c>
    </row>
    <row r="167" spans="2:6" s="30" customFormat="1" ht="13.5">
      <c r="B167" s="30">
        <f>IF(Sheet2!A37="","",Sheet2!A37)</f>
      </c>
      <c r="F167" s="30" t="str">
        <f>IF(Sheet2!E37="","",Sheet2!E37)</f>
        <v>広島</v>
      </c>
    </row>
    <row r="168" s="30" customFormat="1" ht="13.5">
      <c r="F168" s="30" t="str">
        <f>IF(Sheet2!E38="","",Sheet2!E38)</f>
        <v>山口</v>
      </c>
    </row>
    <row r="169" s="30" customFormat="1" ht="13.5">
      <c r="F169" s="30" t="str">
        <f>IF(Sheet2!E39="","",Sheet2!E39)</f>
        <v>徳島</v>
      </c>
    </row>
    <row r="170" s="30" customFormat="1" ht="13.5">
      <c r="F170" s="30" t="str">
        <f>IF(Sheet2!E40="","",Sheet2!E40)</f>
        <v>香川</v>
      </c>
    </row>
    <row r="171" s="30" customFormat="1" ht="13.5">
      <c r="F171" s="30" t="str">
        <f>IF(Sheet2!E41="","",Sheet2!E41)</f>
        <v>愛媛</v>
      </c>
    </row>
    <row r="172" s="30" customFormat="1" ht="13.5">
      <c r="F172" s="30" t="str">
        <f>IF(Sheet2!E42="","",Sheet2!E42)</f>
        <v>高知</v>
      </c>
    </row>
    <row r="173" s="30" customFormat="1" ht="13.5">
      <c r="F173" s="30" t="str">
        <f>IF(Sheet2!E43="","",Sheet2!E43)</f>
        <v>福岡</v>
      </c>
    </row>
    <row r="174" s="30" customFormat="1" ht="13.5">
      <c r="F174" s="30" t="str">
        <f>IF(Sheet2!E44="","",Sheet2!E44)</f>
        <v>佐賀</v>
      </c>
    </row>
    <row r="175" s="30" customFormat="1" ht="13.5">
      <c r="F175" s="30" t="str">
        <f>IF(Sheet2!E45="","",Sheet2!E45)</f>
        <v>長崎</v>
      </c>
    </row>
    <row r="176" s="30" customFormat="1" ht="13.5">
      <c r="F176" s="30" t="str">
        <f>IF(Sheet2!E46="","",Sheet2!E46)</f>
        <v>熊本</v>
      </c>
    </row>
    <row r="177" s="30" customFormat="1" ht="13.5">
      <c r="F177" s="30" t="str">
        <f>IF(Sheet2!E47="","",Sheet2!E47)</f>
        <v>大分</v>
      </c>
    </row>
    <row r="178" s="30" customFormat="1" ht="13.5">
      <c r="F178" s="30" t="str">
        <f>IF(Sheet2!E48="","",Sheet2!E48)</f>
        <v>宮崎</v>
      </c>
    </row>
    <row r="179" s="30" customFormat="1" ht="13.5">
      <c r="F179" s="30" t="str">
        <f>IF(Sheet2!E49="","",Sheet2!E49)</f>
        <v>鹿児島</v>
      </c>
    </row>
    <row r="180" s="30" customFormat="1" ht="13.5">
      <c r="F180" s="30" t="str">
        <f>IF(Sheet2!E50="","",Sheet2!E50)</f>
        <v>沖縄</v>
      </c>
    </row>
    <row r="181" spans="6:27" s="2" customFormat="1" ht="13.5">
      <c r="F181" s="30">
        <f>IF(Sheet2!E51="","",Sheet2!E51)</f>
      </c>
      <c r="Z181" s="30"/>
      <c r="AA181" s="30"/>
    </row>
    <row r="182" spans="6:27" s="2" customFormat="1" ht="13.5">
      <c r="F182" s="30">
        <f>IF(Sheet2!E52="","",Sheet2!E52)</f>
      </c>
      <c r="Z182" s="30"/>
      <c r="AA182" s="30"/>
    </row>
    <row r="183" spans="26:27" s="2" customFormat="1" ht="13.5">
      <c r="Z183" s="30"/>
      <c r="AA183" s="30"/>
    </row>
    <row r="184" spans="26:27" s="2" customFormat="1" ht="13.5">
      <c r="Z184" s="30"/>
      <c r="AA184" s="30"/>
    </row>
    <row r="185" spans="26:27" s="2" customFormat="1" ht="13.5">
      <c r="Z185" s="30"/>
      <c r="AA185" s="30"/>
    </row>
    <row r="186" spans="26:27" s="2" customFormat="1" ht="13.5">
      <c r="Z186" s="30"/>
      <c r="AA186" s="30"/>
    </row>
    <row r="187" spans="26:27" s="2" customFormat="1" ht="13.5">
      <c r="Z187" s="30"/>
      <c r="AA187" s="30"/>
    </row>
    <row r="188" spans="26:27" s="2" customFormat="1" ht="13.5">
      <c r="Z188" s="30"/>
      <c r="AA188" s="30"/>
    </row>
    <row r="189" spans="26:27" s="2" customFormat="1" ht="13.5">
      <c r="Z189" s="30"/>
      <c r="AA189" s="30"/>
    </row>
    <row r="190" spans="26:27" s="2" customFormat="1" ht="13.5">
      <c r="Z190" s="30"/>
      <c r="AA190" s="30"/>
    </row>
    <row r="191" spans="26:27" s="2" customFormat="1" ht="13.5">
      <c r="Z191" s="30"/>
      <c r="AA191" s="30"/>
    </row>
    <row r="192" spans="26:27" s="2" customFormat="1" ht="13.5">
      <c r="Z192" s="30"/>
      <c r="AA192" s="30"/>
    </row>
    <row r="193" spans="26:27" s="2" customFormat="1" ht="13.5">
      <c r="Z193" s="30"/>
      <c r="AA193" s="30"/>
    </row>
    <row r="194" spans="26:27" s="2" customFormat="1" ht="13.5">
      <c r="Z194" s="30"/>
      <c r="AA194" s="30"/>
    </row>
    <row r="195" spans="26:27" s="2" customFormat="1" ht="13.5">
      <c r="Z195" s="30"/>
      <c r="AA195" s="30"/>
    </row>
    <row r="196" spans="26:27" s="2" customFormat="1" ht="13.5">
      <c r="Z196" s="30"/>
      <c r="AA196" s="30"/>
    </row>
    <row r="197" spans="26:27" s="2" customFormat="1" ht="13.5">
      <c r="Z197" s="30"/>
      <c r="AA197" s="30"/>
    </row>
    <row r="198" spans="26:27" s="2" customFormat="1" ht="13.5">
      <c r="Z198" s="30"/>
      <c r="AA198" s="30"/>
    </row>
    <row r="199" spans="26:27" s="2" customFormat="1" ht="13.5">
      <c r="Z199" s="30"/>
      <c r="AA199" s="30"/>
    </row>
    <row r="200" spans="26:27" s="2" customFormat="1" ht="13.5">
      <c r="Z200" s="30"/>
      <c r="AA200" s="30"/>
    </row>
    <row r="201" spans="26:27" s="2" customFormat="1" ht="13.5">
      <c r="Z201" s="30"/>
      <c r="AA201" s="30"/>
    </row>
    <row r="202" spans="26:27" s="2" customFormat="1" ht="13.5">
      <c r="Z202" s="30"/>
      <c r="AA202" s="30"/>
    </row>
    <row r="203" spans="26:27" s="2" customFormat="1" ht="13.5">
      <c r="Z203" s="30"/>
      <c r="AA203" s="30"/>
    </row>
    <row r="204" spans="26:27" s="2" customFormat="1" ht="13.5">
      <c r="Z204" s="30"/>
      <c r="AA204" s="30"/>
    </row>
    <row r="205" spans="26:27" s="2" customFormat="1" ht="13.5">
      <c r="Z205" s="30"/>
      <c r="AA205" s="30"/>
    </row>
    <row r="206" spans="26:27" s="2" customFormat="1" ht="13.5">
      <c r="Z206" s="30"/>
      <c r="AA206" s="30"/>
    </row>
    <row r="207" spans="26:27" s="2" customFormat="1" ht="13.5">
      <c r="Z207" s="30"/>
      <c r="AA207" s="30"/>
    </row>
    <row r="208" spans="26:27" s="2" customFormat="1" ht="13.5">
      <c r="Z208" s="30"/>
      <c r="AA208" s="30"/>
    </row>
    <row r="209" spans="26:27" s="2" customFormat="1" ht="13.5">
      <c r="Z209" s="30"/>
      <c r="AA209" s="30"/>
    </row>
    <row r="210" spans="26:27" s="2" customFormat="1" ht="13.5">
      <c r="Z210" s="30"/>
      <c r="AA210" s="30"/>
    </row>
    <row r="211" spans="26:27" s="2" customFormat="1" ht="13.5">
      <c r="Z211" s="30"/>
      <c r="AA211" s="30"/>
    </row>
    <row r="212" spans="26:27" s="2" customFormat="1" ht="13.5">
      <c r="Z212" s="30"/>
      <c r="AA212" s="30"/>
    </row>
    <row r="213" spans="26:27" s="2" customFormat="1" ht="13.5">
      <c r="Z213" s="30"/>
      <c r="AA213" s="30"/>
    </row>
    <row r="214" spans="26:27" s="2" customFormat="1" ht="13.5">
      <c r="Z214" s="30"/>
      <c r="AA214" s="30"/>
    </row>
    <row r="215" spans="26:27" s="2" customFormat="1" ht="13.5">
      <c r="Z215" s="30"/>
      <c r="AA215" s="30"/>
    </row>
    <row r="216" spans="26:27" s="2" customFormat="1" ht="13.5">
      <c r="Z216" s="30"/>
      <c r="AA216" s="30"/>
    </row>
    <row r="217" spans="26:27" s="2" customFormat="1" ht="13.5">
      <c r="Z217" s="30"/>
      <c r="AA217" s="30"/>
    </row>
    <row r="218" spans="26:27" s="2" customFormat="1" ht="13.5">
      <c r="Z218" s="30"/>
      <c r="AA218" s="30"/>
    </row>
    <row r="219" spans="26:27" s="2" customFormat="1" ht="13.5">
      <c r="Z219" s="30"/>
      <c r="AA219" s="30"/>
    </row>
    <row r="220" spans="26:27" s="2" customFormat="1" ht="13.5">
      <c r="Z220" s="30"/>
      <c r="AA220" s="30"/>
    </row>
    <row r="221" spans="26:27" s="2" customFormat="1" ht="13.5">
      <c r="Z221" s="30"/>
      <c r="AA221" s="30"/>
    </row>
    <row r="222" spans="26:27" s="2" customFormat="1" ht="13.5">
      <c r="Z222" s="30"/>
      <c r="AA222" s="30"/>
    </row>
    <row r="223" spans="26:27" s="2" customFormat="1" ht="13.5">
      <c r="Z223" s="30"/>
      <c r="AA223" s="30"/>
    </row>
    <row r="224" spans="26:27" s="2" customFormat="1" ht="13.5">
      <c r="Z224" s="30"/>
      <c r="AA224" s="30"/>
    </row>
    <row r="225" spans="26:27" s="2" customFormat="1" ht="13.5">
      <c r="Z225" s="30"/>
      <c r="AA225" s="30"/>
    </row>
    <row r="226" spans="26:27" s="2" customFormat="1" ht="13.5">
      <c r="Z226" s="30"/>
      <c r="AA226" s="30"/>
    </row>
    <row r="227" spans="26:27" s="2" customFormat="1" ht="13.5">
      <c r="Z227" s="30"/>
      <c r="AA227" s="30"/>
    </row>
    <row r="228" spans="26:27" s="2" customFormat="1" ht="13.5">
      <c r="Z228" s="30"/>
      <c r="AA228" s="30"/>
    </row>
    <row r="229" spans="26:27" s="2" customFormat="1" ht="13.5">
      <c r="Z229" s="30"/>
      <c r="AA229" s="30"/>
    </row>
    <row r="230" spans="26:27" s="2" customFormat="1" ht="13.5">
      <c r="Z230" s="30"/>
      <c r="AA230" s="30"/>
    </row>
    <row r="231" spans="26:27" s="2" customFormat="1" ht="13.5">
      <c r="Z231" s="30"/>
      <c r="AA231" s="30"/>
    </row>
    <row r="232" spans="26:27" s="2" customFormat="1" ht="13.5">
      <c r="Z232" s="30"/>
      <c r="AA232" s="30"/>
    </row>
    <row r="233" spans="26:27" s="2" customFormat="1" ht="13.5">
      <c r="Z233" s="30"/>
      <c r="AA233" s="30"/>
    </row>
    <row r="234" spans="26:27" s="2" customFormat="1" ht="13.5">
      <c r="Z234" s="30"/>
      <c r="AA234" s="30"/>
    </row>
    <row r="235" spans="26:27" s="2" customFormat="1" ht="13.5">
      <c r="Z235" s="30"/>
      <c r="AA235" s="30"/>
    </row>
    <row r="236" spans="26:27" s="2" customFormat="1" ht="13.5">
      <c r="Z236" s="30"/>
      <c r="AA236" s="30"/>
    </row>
    <row r="237" spans="26:27" s="2" customFormat="1" ht="13.5">
      <c r="Z237" s="30"/>
      <c r="AA237" s="30"/>
    </row>
    <row r="238" spans="26:27" s="2" customFormat="1" ht="13.5">
      <c r="Z238" s="30"/>
      <c r="AA238" s="30"/>
    </row>
    <row r="239" spans="26:27" s="2" customFormat="1" ht="13.5">
      <c r="Z239" s="30"/>
      <c r="AA239" s="30"/>
    </row>
    <row r="240" spans="26:27" s="2" customFormat="1" ht="13.5">
      <c r="Z240" s="30"/>
      <c r="AA240" s="30"/>
    </row>
    <row r="241" spans="26:27" s="2" customFormat="1" ht="13.5">
      <c r="Z241" s="30"/>
      <c r="AA241" s="30"/>
    </row>
    <row r="242" spans="26:27" s="2" customFormat="1" ht="13.5">
      <c r="Z242" s="30"/>
      <c r="AA242" s="30"/>
    </row>
    <row r="243" spans="26:27" s="2" customFormat="1" ht="13.5">
      <c r="Z243" s="30"/>
      <c r="AA243" s="30"/>
    </row>
    <row r="244" spans="26:27" s="2" customFormat="1" ht="13.5">
      <c r="Z244" s="30"/>
      <c r="AA244" s="30"/>
    </row>
    <row r="245" spans="26:27" s="2" customFormat="1" ht="13.5">
      <c r="Z245" s="30"/>
      <c r="AA245" s="30"/>
    </row>
    <row r="246" spans="26:27" s="2" customFormat="1" ht="13.5">
      <c r="Z246" s="30"/>
      <c r="AA246" s="30"/>
    </row>
    <row r="247" spans="26:27" s="2" customFormat="1" ht="13.5">
      <c r="Z247" s="30"/>
      <c r="AA247" s="30"/>
    </row>
    <row r="248" spans="26:27" s="2" customFormat="1" ht="13.5">
      <c r="Z248" s="30"/>
      <c r="AA248" s="30"/>
    </row>
    <row r="249" spans="26:27" s="2" customFormat="1" ht="13.5">
      <c r="Z249" s="30"/>
      <c r="AA249" s="30"/>
    </row>
    <row r="250" spans="26:27" s="2" customFormat="1" ht="13.5">
      <c r="Z250" s="30"/>
      <c r="AA250" s="30"/>
    </row>
    <row r="251" spans="26:27" s="2" customFormat="1" ht="13.5">
      <c r="Z251" s="30"/>
      <c r="AA251" s="30"/>
    </row>
    <row r="252" spans="26:27" s="2" customFormat="1" ht="13.5">
      <c r="Z252" s="30"/>
      <c r="AA252" s="30"/>
    </row>
    <row r="253" spans="26:27" s="2" customFormat="1" ht="13.5">
      <c r="Z253" s="30"/>
      <c r="AA253" s="30"/>
    </row>
    <row r="254" spans="26:27" s="2" customFormat="1" ht="13.5">
      <c r="Z254" s="30"/>
      <c r="AA254" s="30"/>
    </row>
    <row r="255" spans="26:27" s="2" customFormat="1" ht="13.5">
      <c r="Z255" s="30"/>
      <c r="AA255" s="30"/>
    </row>
    <row r="256" spans="26:27" s="2" customFormat="1" ht="13.5">
      <c r="Z256" s="30"/>
      <c r="AA256" s="30"/>
    </row>
    <row r="257" spans="26:27" s="2" customFormat="1" ht="13.5">
      <c r="Z257" s="30"/>
      <c r="AA257" s="30"/>
    </row>
    <row r="258" spans="26:27" s="2" customFormat="1" ht="13.5">
      <c r="Z258" s="30"/>
      <c r="AA258" s="30"/>
    </row>
    <row r="259" spans="26:27" s="2" customFormat="1" ht="13.5">
      <c r="Z259" s="30"/>
      <c r="AA259" s="30"/>
    </row>
    <row r="260" spans="26:27" s="2" customFormat="1" ht="13.5">
      <c r="Z260" s="30"/>
      <c r="AA260" s="30"/>
    </row>
    <row r="261" spans="26:27" s="2" customFormat="1" ht="13.5">
      <c r="Z261" s="30"/>
      <c r="AA261" s="30"/>
    </row>
    <row r="262" spans="26:27" s="2" customFormat="1" ht="13.5">
      <c r="Z262" s="30"/>
      <c r="AA262" s="30"/>
    </row>
    <row r="263" spans="26:27" s="2" customFormat="1" ht="13.5">
      <c r="Z263" s="30"/>
      <c r="AA263" s="30"/>
    </row>
    <row r="264" spans="26:27" s="2" customFormat="1" ht="13.5">
      <c r="Z264" s="30"/>
      <c r="AA264" s="30"/>
    </row>
    <row r="265" spans="26:27" s="2" customFormat="1" ht="13.5">
      <c r="Z265" s="30"/>
      <c r="AA265" s="30"/>
    </row>
    <row r="266" spans="26:27" s="2" customFormat="1" ht="13.5">
      <c r="Z266" s="30"/>
      <c r="AA266" s="30"/>
    </row>
    <row r="267" spans="26:27" s="2" customFormat="1" ht="13.5">
      <c r="Z267" s="30"/>
      <c r="AA267" s="30"/>
    </row>
    <row r="268" spans="26:27" s="2" customFormat="1" ht="13.5">
      <c r="Z268" s="30"/>
      <c r="AA268" s="30"/>
    </row>
    <row r="269" spans="26:27" s="2" customFormat="1" ht="13.5">
      <c r="Z269" s="30"/>
      <c r="AA269" s="30"/>
    </row>
    <row r="270" spans="26:27" s="2" customFormat="1" ht="13.5">
      <c r="Z270" s="30"/>
      <c r="AA270" s="30"/>
    </row>
    <row r="271" spans="26:27" s="2" customFormat="1" ht="13.5">
      <c r="Z271" s="30"/>
      <c r="AA271" s="30"/>
    </row>
    <row r="272" spans="26:27" s="2" customFormat="1" ht="13.5">
      <c r="Z272" s="30"/>
      <c r="AA272" s="30"/>
    </row>
    <row r="273" spans="26:27" s="2" customFormat="1" ht="13.5">
      <c r="Z273" s="30"/>
      <c r="AA273" s="30"/>
    </row>
    <row r="274" spans="26:27" s="2" customFormat="1" ht="13.5">
      <c r="Z274" s="30"/>
      <c r="AA274" s="30"/>
    </row>
    <row r="275" spans="26:27" s="2" customFormat="1" ht="13.5">
      <c r="Z275" s="30"/>
      <c r="AA275" s="30"/>
    </row>
    <row r="276" spans="26:27" s="2" customFormat="1" ht="13.5">
      <c r="Z276" s="30"/>
      <c r="AA276" s="30"/>
    </row>
    <row r="277" spans="26:27" s="2" customFormat="1" ht="13.5">
      <c r="Z277" s="30"/>
      <c r="AA277" s="30"/>
    </row>
    <row r="278" spans="26:27" s="2" customFormat="1" ht="13.5">
      <c r="Z278" s="30"/>
      <c r="AA278" s="30"/>
    </row>
    <row r="279" spans="26:27" s="2" customFormat="1" ht="13.5">
      <c r="Z279" s="30"/>
      <c r="AA279" s="30"/>
    </row>
    <row r="280" spans="26:27" s="2" customFormat="1" ht="13.5">
      <c r="Z280" s="30"/>
      <c r="AA280" s="30"/>
    </row>
    <row r="281" spans="26:27" s="2" customFormat="1" ht="13.5">
      <c r="Z281" s="30"/>
      <c r="AA281" s="30"/>
    </row>
    <row r="282" spans="26:27" s="2" customFormat="1" ht="13.5">
      <c r="Z282" s="30"/>
      <c r="AA282" s="30"/>
    </row>
    <row r="283" spans="26:27" s="2" customFormat="1" ht="13.5">
      <c r="Z283" s="30"/>
      <c r="AA283" s="30"/>
    </row>
    <row r="284" spans="26:27" s="2" customFormat="1" ht="13.5">
      <c r="Z284" s="30"/>
      <c r="AA284" s="30"/>
    </row>
    <row r="285" spans="26:27" s="2" customFormat="1" ht="13.5">
      <c r="Z285" s="30"/>
      <c r="AA285" s="30"/>
    </row>
    <row r="286" spans="26:27" s="2" customFormat="1" ht="13.5">
      <c r="Z286" s="30"/>
      <c r="AA286" s="30"/>
    </row>
    <row r="287" spans="26:27" s="2" customFormat="1" ht="13.5">
      <c r="Z287" s="30"/>
      <c r="AA287" s="30"/>
    </row>
    <row r="288" spans="26:27" s="2" customFormat="1" ht="13.5">
      <c r="Z288" s="30"/>
      <c r="AA288" s="30"/>
    </row>
    <row r="289" spans="26:27" s="2" customFormat="1" ht="13.5">
      <c r="Z289" s="30"/>
      <c r="AA289" s="30"/>
    </row>
    <row r="290" spans="26:27" s="2" customFormat="1" ht="13.5">
      <c r="Z290" s="30"/>
      <c r="AA290" s="30"/>
    </row>
    <row r="291" spans="26:27" s="2" customFormat="1" ht="13.5">
      <c r="Z291" s="30"/>
      <c r="AA291" s="30"/>
    </row>
    <row r="292" spans="26:27" s="2" customFormat="1" ht="13.5">
      <c r="Z292" s="30"/>
      <c r="AA292" s="30"/>
    </row>
    <row r="293" spans="26:27" s="2" customFormat="1" ht="13.5">
      <c r="Z293" s="30"/>
      <c r="AA293" s="30"/>
    </row>
    <row r="294" spans="26:27" s="2" customFormat="1" ht="13.5">
      <c r="Z294" s="30"/>
      <c r="AA294" s="30"/>
    </row>
    <row r="295" spans="26:27" s="2" customFormat="1" ht="13.5">
      <c r="Z295" s="30"/>
      <c r="AA295" s="30"/>
    </row>
    <row r="296" spans="26:27" s="2" customFormat="1" ht="13.5">
      <c r="Z296" s="30"/>
      <c r="AA296" s="30"/>
    </row>
    <row r="297" spans="26:27" s="2" customFormat="1" ht="13.5">
      <c r="Z297" s="30"/>
      <c r="AA297" s="30"/>
    </row>
    <row r="298" spans="26:27" s="2" customFormat="1" ht="13.5">
      <c r="Z298" s="30"/>
      <c r="AA298" s="30"/>
    </row>
    <row r="299" spans="26:27" s="2" customFormat="1" ht="13.5">
      <c r="Z299" s="30"/>
      <c r="AA299" s="30"/>
    </row>
    <row r="300" spans="26:27" s="2" customFormat="1" ht="13.5">
      <c r="Z300" s="30"/>
      <c r="AA300" s="30"/>
    </row>
    <row r="301" spans="26:27" s="2" customFormat="1" ht="13.5">
      <c r="Z301" s="30"/>
      <c r="AA301" s="30"/>
    </row>
    <row r="302" spans="26:27" s="2" customFormat="1" ht="13.5">
      <c r="Z302" s="30"/>
      <c r="AA302" s="30"/>
    </row>
    <row r="303" spans="26:27" s="2" customFormat="1" ht="13.5">
      <c r="Z303" s="30"/>
      <c r="AA303" s="30"/>
    </row>
    <row r="304" spans="26:27" s="2" customFormat="1" ht="13.5">
      <c r="Z304" s="30"/>
      <c r="AA304" s="30"/>
    </row>
    <row r="305" spans="26:27" s="2" customFormat="1" ht="13.5">
      <c r="Z305" s="30"/>
      <c r="AA305" s="30"/>
    </row>
    <row r="306" spans="26:27" s="2" customFormat="1" ht="13.5">
      <c r="Z306" s="30"/>
      <c r="AA306" s="30"/>
    </row>
    <row r="307" spans="26:27" s="2" customFormat="1" ht="13.5">
      <c r="Z307" s="30"/>
      <c r="AA307" s="30"/>
    </row>
    <row r="308" spans="26:27" s="2" customFormat="1" ht="13.5">
      <c r="Z308" s="30"/>
      <c r="AA308" s="30"/>
    </row>
    <row r="309" spans="26:27" s="2" customFormat="1" ht="13.5">
      <c r="Z309" s="30"/>
      <c r="AA309" s="30"/>
    </row>
    <row r="310" spans="26:27" s="2" customFormat="1" ht="13.5">
      <c r="Z310" s="30"/>
      <c r="AA310" s="30"/>
    </row>
    <row r="311" spans="26:27" s="2" customFormat="1" ht="13.5">
      <c r="Z311" s="30"/>
      <c r="AA311" s="30"/>
    </row>
    <row r="312" spans="26:27" s="2" customFormat="1" ht="13.5">
      <c r="Z312" s="30"/>
      <c r="AA312" s="30"/>
    </row>
    <row r="313" spans="26:27" s="2" customFormat="1" ht="13.5">
      <c r="Z313" s="30"/>
      <c r="AA313" s="30"/>
    </row>
    <row r="314" spans="26:27" s="2" customFormat="1" ht="13.5">
      <c r="Z314" s="30"/>
      <c r="AA314" s="30"/>
    </row>
    <row r="315" spans="26:27" s="2" customFormat="1" ht="13.5">
      <c r="Z315" s="30"/>
      <c r="AA315" s="30"/>
    </row>
    <row r="316" spans="26:27" s="2" customFormat="1" ht="13.5">
      <c r="Z316" s="30"/>
      <c r="AA316" s="30"/>
    </row>
    <row r="317" spans="26:27" s="2" customFormat="1" ht="13.5">
      <c r="Z317" s="30"/>
      <c r="AA317" s="30"/>
    </row>
    <row r="318" spans="26:27" s="2" customFormat="1" ht="13.5">
      <c r="Z318" s="30"/>
      <c r="AA318" s="30"/>
    </row>
    <row r="319" spans="26:27" s="2" customFormat="1" ht="13.5">
      <c r="Z319" s="30"/>
      <c r="AA319" s="30"/>
    </row>
    <row r="320" spans="26:27" s="2" customFormat="1" ht="13.5">
      <c r="Z320" s="30"/>
      <c r="AA320" s="30"/>
    </row>
    <row r="321" spans="26:27" s="2" customFormat="1" ht="13.5">
      <c r="Z321" s="30"/>
      <c r="AA321" s="30"/>
    </row>
    <row r="322" spans="26:27" s="2" customFormat="1" ht="13.5">
      <c r="Z322" s="30"/>
      <c r="AA322" s="30"/>
    </row>
    <row r="323" spans="26:27" s="2" customFormat="1" ht="13.5">
      <c r="Z323" s="30"/>
      <c r="AA323" s="30"/>
    </row>
    <row r="324" spans="26:27" s="2" customFormat="1" ht="13.5">
      <c r="Z324" s="30"/>
      <c r="AA324" s="30"/>
    </row>
    <row r="325" spans="26:27" s="2" customFormat="1" ht="13.5">
      <c r="Z325" s="30"/>
      <c r="AA325" s="30"/>
    </row>
    <row r="326" spans="26:27" s="2" customFormat="1" ht="13.5">
      <c r="Z326" s="30"/>
      <c r="AA326" s="30"/>
    </row>
    <row r="327" spans="26:27" s="2" customFormat="1" ht="13.5">
      <c r="Z327" s="30"/>
      <c r="AA327" s="30"/>
    </row>
    <row r="328" spans="26:27" s="2" customFormat="1" ht="13.5">
      <c r="Z328" s="30"/>
      <c r="AA328" s="30"/>
    </row>
    <row r="329" spans="26:27" s="2" customFormat="1" ht="13.5">
      <c r="Z329" s="30"/>
      <c r="AA329" s="30"/>
    </row>
    <row r="330" spans="26:27" s="2" customFormat="1" ht="13.5">
      <c r="Z330" s="30"/>
      <c r="AA330" s="30"/>
    </row>
    <row r="331" spans="26:27" s="1" customFormat="1" ht="13.5">
      <c r="Z331" s="31"/>
      <c r="AA331" s="31"/>
    </row>
    <row r="332" spans="26:27" s="1" customFormat="1" ht="13.5">
      <c r="Z332" s="31"/>
      <c r="AA332" s="31"/>
    </row>
    <row r="333" spans="26:27" s="1" customFormat="1" ht="13.5">
      <c r="Z333" s="31"/>
      <c r="AA333" s="31"/>
    </row>
    <row r="334" spans="26:27" s="1" customFormat="1" ht="13.5">
      <c r="Z334" s="31"/>
      <c r="AA334" s="31"/>
    </row>
    <row r="335" spans="26:27" s="1" customFormat="1" ht="13.5">
      <c r="Z335" s="31"/>
      <c r="AA335" s="31"/>
    </row>
    <row r="336" spans="26:27" s="1" customFormat="1" ht="13.5">
      <c r="Z336" s="31"/>
      <c r="AA336" s="31"/>
    </row>
    <row r="337" spans="26:27" s="1" customFormat="1" ht="13.5">
      <c r="Z337" s="31"/>
      <c r="AA337" s="31"/>
    </row>
    <row r="338" spans="26:27" s="1" customFormat="1" ht="13.5">
      <c r="Z338" s="31"/>
      <c r="AA338" s="31"/>
    </row>
    <row r="339" spans="26:27" s="1" customFormat="1" ht="13.5">
      <c r="Z339" s="31"/>
      <c r="AA339" s="31"/>
    </row>
    <row r="340" spans="26:27" s="1" customFormat="1" ht="13.5">
      <c r="Z340" s="31"/>
      <c r="AA340" s="31"/>
    </row>
    <row r="341" spans="26:27" s="1" customFormat="1" ht="13.5">
      <c r="Z341" s="31"/>
      <c r="AA341" s="31"/>
    </row>
    <row r="342" spans="26:27" s="1" customFormat="1" ht="13.5">
      <c r="Z342" s="31"/>
      <c r="AA342" s="31"/>
    </row>
    <row r="343" spans="26:27" s="1" customFormat="1" ht="13.5">
      <c r="Z343" s="31"/>
      <c r="AA343" s="31"/>
    </row>
    <row r="344" spans="26:27" s="1" customFormat="1" ht="13.5">
      <c r="Z344" s="31"/>
      <c r="AA344" s="31"/>
    </row>
    <row r="345" spans="26:27" s="1" customFormat="1" ht="13.5">
      <c r="Z345" s="31"/>
      <c r="AA345" s="31"/>
    </row>
    <row r="346" spans="26:27" s="1" customFormat="1" ht="13.5">
      <c r="Z346" s="31"/>
      <c r="AA346" s="31"/>
    </row>
    <row r="347" spans="26:27" s="1" customFormat="1" ht="13.5">
      <c r="Z347" s="31"/>
      <c r="AA347" s="31"/>
    </row>
    <row r="348" spans="26:27" s="1" customFormat="1" ht="13.5">
      <c r="Z348" s="31"/>
      <c r="AA348" s="31"/>
    </row>
    <row r="349" spans="26:27" s="1" customFormat="1" ht="13.5">
      <c r="Z349" s="31"/>
      <c r="AA349" s="31"/>
    </row>
    <row r="350" spans="26:27" s="1" customFormat="1" ht="13.5">
      <c r="Z350" s="31"/>
      <c r="AA350" s="31"/>
    </row>
    <row r="351" spans="26:27" s="1" customFormat="1" ht="13.5">
      <c r="Z351" s="31"/>
      <c r="AA351" s="31"/>
    </row>
    <row r="352" spans="26:27" s="1" customFormat="1" ht="13.5">
      <c r="Z352" s="31"/>
      <c r="AA352" s="31"/>
    </row>
    <row r="353" spans="26:27" s="1" customFormat="1" ht="13.5">
      <c r="Z353" s="31"/>
      <c r="AA353" s="31"/>
    </row>
    <row r="354" spans="26:27" s="1" customFormat="1" ht="13.5">
      <c r="Z354" s="31"/>
      <c r="AA354" s="31"/>
    </row>
    <row r="355" spans="26:27" s="1" customFormat="1" ht="13.5">
      <c r="Z355" s="31"/>
      <c r="AA355" s="31"/>
    </row>
    <row r="356" spans="26:27" s="1" customFormat="1" ht="13.5">
      <c r="Z356" s="31"/>
      <c r="AA356" s="31"/>
    </row>
    <row r="357" spans="26:27" s="1" customFormat="1" ht="13.5">
      <c r="Z357" s="31"/>
      <c r="AA357" s="31"/>
    </row>
    <row r="358" spans="26:27" s="1" customFormat="1" ht="13.5">
      <c r="Z358" s="31"/>
      <c r="AA358" s="31"/>
    </row>
    <row r="359" spans="26:27" s="1" customFormat="1" ht="13.5">
      <c r="Z359" s="31"/>
      <c r="AA359" s="31"/>
    </row>
    <row r="360" spans="26:27" s="1" customFormat="1" ht="13.5">
      <c r="Z360" s="31"/>
      <c r="AA360" s="31"/>
    </row>
    <row r="361" spans="26:27" s="1" customFormat="1" ht="13.5">
      <c r="Z361" s="31"/>
      <c r="AA361" s="31"/>
    </row>
    <row r="362" spans="26:27" s="1" customFormat="1" ht="13.5">
      <c r="Z362" s="31"/>
      <c r="AA362" s="31"/>
    </row>
    <row r="363" spans="26:27" s="1" customFormat="1" ht="13.5">
      <c r="Z363" s="31"/>
      <c r="AA363" s="31"/>
    </row>
    <row r="364" spans="26:27" s="1" customFormat="1" ht="13.5">
      <c r="Z364" s="31"/>
      <c r="AA364" s="31"/>
    </row>
    <row r="365" spans="26:27" s="1" customFormat="1" ht="13.5">
      <c r="Z365" s="31"/>
      <c r="AA365" s="31"/>
    </row>
    <row r="366" spans="26:27" s="1" customFormat="1" ht="13.5">
      <c r="Z366" s="31"/>
      <c r="AA366" s="31"/>
    </row>
    <row r="367" spans="26:27" s="1" customFormat="1" ht="13.5">
      <c r="Z367" s="31"/>
      <c r="AA367" s="31"/>
    </row>
    <row r="368" spans="26:27" s="1" customFormat="1" ht="13.5">
      <c r="Z368" s="31"/>
      <c r="AA368" s="31"/>
    </row>
    <row r="369" spans="26:27" s="1" customFormat="1" ht="13.5">
      <c r="Z369" s="31"/>
      <c r="AA369" s="31"/>
    </row>
    <row r="370" spans="26:27" s="1" customFormat="1" ht="13.5">
      <c r="Z370" s="31"/>
      <c r="AA370" s="31"/>
    </row>
    <row r="371" spans="26:27" s="1" customFormat="1" ht="13.5">
      <c r="Z371" s="31"/>
      <c r="AA371" s="31"/>
    </row>
    <row r="372" spans="26:27" s="1" customFormat="1" ht="13.5">
      <c r="Z372" s="31"/>
      <c r="AA372" s="31"/>
    </row>
    <row r="373" spans="26:27" s="1" customFormat="1" ht="13.5">
      <c r="Z373" s="31"/>
      <c r="AA373" s="31"/>
    </row>
    <row r="374" spans="26:27" s="1" customFormat="1" ht="13.5">
      <c r="Z374" s="31"/>
      <c r="AA374" s="31"/>
    </row>
    <row r="375" spans="26:27" s="1" customFormat="1" ht="13.5">
      <c r="Z375" s="31"/>
      <c r="AA375" s="31"/>
    </row>
    <row r="376" spans="26:27" s="1" customFormat="1" ht="13.5">
      <c r="Z376" s="31"/>
      <c r="AA376" s="31"/>
    </row>
    <row r="377" spans="26:27" s="1" customFormat="1" ht="13.5">
      <c r="Z377" s="31"/>
      <c r="AA377" s="31"/>
    </row>
    <row r="378" spans="26:27" s="1" customFormat="1" ht="13.5">
      <c r="Z378" s="31"/>
      <c r="AA378" s="31"/>
    </row>
    <row r="379" spans="26:27" s="1" customFormat="1" ht="13.5">
      <c r="Z379" s="31"/>
      <c r="AA379" s="31"/>
    </row>
    <row r="380" spans="26:27" s="1" customFormat="1" ht="13.5">
      <c r="Z380" s="31"/>
      <c r="AA380" s="31"/>
    </row>
    <row r="381" spans="26:27" s="1" customFormat="1" ht="13.5">
      <c r="Z381" s="31"/>
      <c r="AA381" s="31"/>
    </row>
    <row r="382" spans="26:27" s="1" customFormat="1" ht="13.5">
      <c r="Z382" s="31"/>
      <c r="AA382" s="31"/>
    </row>
    <row r="383" spans="26:27" s="1" customFormat="1" ht="13.5">
      <c r="Z383" s="31"/>
      <c r="AA383" s="31"/>
    </row>
    <row r="384" spans="26:27" s="1" customFormat="1" ht="13.5">
      <c r="Z384" s="31"/>
      <c r="AA384" s="31"/>
    </row>
    <row r="385" spans="26:27" s="1" customFormat="1" ht="13.5">
      <c r="Z385" s="31"/>
      <c r="AA385" s="31"/>
    </row>
    <row r="386" spans="26:27" s="1" customFormat="1" ht="13.5">
      <c r="Z386" s="31"/>
      <c r="AA386" s="31"/>
    </row>
    <row r="387" spans="26:27" s="1" customFormat="1" ht="13.5">
      <c r="Z387" s="31"/>
      <c r="AA387" s="31"/>
    </row>
    <row r="388" spans="26:27" s="1" customFormat="1" ht="13.5">
      <c r="Z388" s="31"/>
      <c r="AA388" s="31"/>
    </row>
    <row r="389" spans="26:27" s="1" customFormat="1" ht="13.5">
      <c r="Z389" s="31"/>
      <c r="AA389" s="31"/>
    </row>
    <row r="390" spans="26:27" s="1" customFormat="1" ht="13.5">
      <c r="Z390" s="31"/>
      <c r="AA390" s="31"/>
    </row>
    <row r="391" spans="26:27" s="1" customFormat="1" ht="13.5">
      <c r="Z391" s="31"/>
      <c r="AA391" s="31"/>
    </row>
    <row r="392" spans="26:27" s="1" customFormat="1" ht="13.5">
      <c r="Z392" s="31"/>
      <c r="AA392" s="31"/>
    </row>
    <row r="393" spans="26:27" s="1" customFormat="1" ht="13.5">
      <c r="Z393" s="31"/>
      <c r="AA393" s="31"/>
    </row>
    <row r="394" spans="26:27" s="1" customFormat="1" ht="13.5">
      <c r="Z394" s="31"/>
      <c r="AA394" s="31"/>
    </row>
    <row r="395" spans="26:27" s="1" customFormat="1" ht="13.5">
      <c r="Z395" s="31"/>
      <c r="AA395" s="31"/>
    </row>
    <row r="396" spans="26:27" s="1" customFormat="1" ht="13.5">
      <c r="Z396" s="31"/>
      <c r="AA396" s="31"/>
    </row>
    <row r="397" spans="26:27" s="1" customFormat="1" ht="13.5">
      <c r="Z397" s="31"/>
      <c r="AA397" s="31"/>
    </row>
    <row r="398" spans="26:27" s="1" customFormat="1" ht="13.5">
      <c r="Z398" s="31"/>
      <c r="AA398" s="31"/>
    </row>
    <row r="399" spans="26:27" s="1" customFormat="1" ht="13.5">
      <c r="Z399" s="31"/>
      <c r="AA399" s="31"/>
    </row>
    <row r="400" spans="26:27" s="1" customFormat="1" ht="13.5">
      <c r="Z400" s="31"/>
      <c r="AA400" s="31"/>
    </row>
    <row r="401" spans="26:27" s="1" customFormat="1" ht="13.5">
      <c r="Z401" s="31"/>
      <c r="AA401" s="31"/>
    </row>
    <row r="402" spans="26:27" s="1" customFormat="1" ht="13.5">
      <c r="Z402" s="31"/>
      <c r="AA402" s="31"/>
    </row>
    <row r="403" spans="26:27" s="1" customFormat="1" ht="13.5">
      <c r="Z403" s="31"/>
      <c r="AA403" s="31"/>
    </row>
    <row r="404" spans="26:27" s="1" customFormat="1" ht="13.5">
      <c r="Z404" s="31"/>
      <c r="AA404" s="31"/>
    </row>
    <row r="405" spans="26:27" s="1" customFormat="1" ht="13.5">
      <c r="Z405" s="31"/>
      <c r="AA405" s="31"/>
    </row>
    <row r="406" spans="26:27" s="1" customFormat="1" ht="13.5">
      <c r="Z406" s="31"/>
      <c r="AA406" s="31"/>
    </row>
    <row r="407" spans="26:27" s="1" customFormat="1" ht="13.5">
      <c r="Z407" s="31"/>
      <c r="AA407" s="31"/>
    </row>
    <row r="408" spans="26:27" s="1" customFormat="1" ht="13.5">
      <c r="Z408" s="31"/>
      <c r="AA408" s="31"/>
    </row>
    <row r="409" spans="26:27" s="1" customFormat="1" ht="13.5">
      <c r="Z409" s="31"/>
      <c r="AA409" s="31"/>
    </row>
    <row r="410" spans="26:27" s="1" customFormat="1" ht="13.5">
      <c r="Z410" s="31"/>
      <c r="AA410" s="31"/>
    </row>
    <row r="411" spans="26:27" s="1" customFormat="1" ht="13.5">
      <c r="Z411" s="31"/>
      <c r="AA411" s="31"/>
    </row>
    <row r="412" spans="26:27" s="1" customFormat="1" ht="13.5">
      <c r="Z412" s="31"/>
      <c r="AA412" s="31"/>
    </row>
    <row r="413" spans="26:27" s="1" customFormat="1" ht="13.5">
      <c r="Z413" s="31"/>
      <c r="AA413" s="31"/>
    </row>
    <row r="414" spans="26:27" s="1" customFormat="1" ht="13.5">
      <c r="Z414" s="31"/>
      <c r="AA414" s="31"/>
    </row>
    <row r="415" spans="26:27" s="1" customFormat="1" ht="13.5">
      <c r="Z415" s="31"/>
      <c r="AA415" s="31"/>
    </row>
    <row r="416" spans="26:27" s="1" customFormat="1" ht="13.5">
      <c r="Z416" s="31"/>
      <c r="AA416" s="31"/>
    </row>
    <row r="417" spans="26:27" s="1" customFormat="1" ht="13.5">
      <c r="Z417" s="31"/>
      <c r="AA417" s="31"/>
    </row>
    <row r="418" spans="26:27" s="1" customFormat="1" ht="13.5">
      <c r="Z418" s="31"/>
      <c r="AA418" s="31"/>
    </row>
    <row r="419" spans="26:27" s="1" customFormat="1" ht="13.5">
      <c r="Z419" s="31"/>
      <c r="AA419" s="31"/>
    </row>
    <row r="420" spans="26:27" s="1" customFormat="1" ht="13.5">
      <c r="Z420" s="31"/>
      <c r="AA420" s="31"/>
    </row>
    <row r="421" spans="26:27" s="1" customFormat="1" ht="13.5">
      <c r="Z421" s="31"/>
      <c r="AA421" s="31"/>
    </row>
    <row r="422" spans="26:27" s="1" customFormat="1" ht="13.5">
      <c r="Z422" s="31"/>
      <c r="AA422" s="31"/>
    </row>
    <row r="423" spans="26:27" s="1" customFormat="1" ht="13.5">
      <c r="Z423" s="31"/>
      <c r="AA423" s="31"/>
    </row>
    <row r="424" spans="26:27" s="1" customFormat="1" ht="13.5">
      <c r="Z424" s="31"/>
      <c r="AA424" s="31"/>
    </row>
    <row r="425" spans="26:27" s="1" customFormat="1" ht="13.5">
      <c r="Z425" s="31"/>
      <c r="AA425" s="31"/>
    </row>
    <row r="426" spans="26:27" s="1" customFormat="1" ht="13.5">
      <c r="Z426" s="31"/>
      <c r="AA426" s="31"/>
    </row>
    <row r="427" spans="26:27" s="1" customFormat="1" ht="13.5">
      <c r="Z427" s="31"/>
      <c r="AA427" s="31"/>
    </row>
    <row r="428" spans="26:27" s="1" customFormat="1" ht="13.5">
      <c r="Z428" s="31"/>
      <c r="AA428" s="31"/>
    </row>
    <row r="429" spans="26:27" s="1" customFormat="1" ht="13.5">
      <c r="Z429" s="31"/>
      <c r="AA429" s="31"/>
    </row>
    <row r="430" spans="26:27" s="1" customFormat="1" ht="13.5">
      <c r="Z430" s="31"/>
      <c r="AA430" s="31"/>
    </row>
    <row r="431" spans="26:27" s="1" customFormat="1" ht="13.5">
      <c r="Z431" s="31"/>
      <c r="AA431" s="31"/>
    </row>
    <row r="432" spans="26:27" s="1" customFormat="1" ht="13.5">
      <c r="Z432" s="31"/>
      <c r="AA432" s="31"/>
    </row>
    <row r="433" spans="26:27" s="1" customFormat="1" ht="13.5">
      <c r="Z433" s="31"/>
      <c r="AA433" s="31"/>
    </row>
    <row r="434" spans="26:27" s="1" customFormat="1" ht="13.5">
      <c r="Z434" s="31"/>
      <c r="AA434" s="31"/>
    </row>
    <row r="435" spans="26:27" s="1" customFormat="1" ht="13.5">
      <c r="Z435" s="31"/>
      <c r="AA435" s="31"/>
    </row>
    <row r="436" spans="26:27" s="1" customFormat="1" ht="13.5">
      <c r="Z436" s="31"/>
      <c r="AA436" s="31"/>
    </row>
    <row r="437" spans="26:27" s="1" customFormat="1" ht="13.5">
      <c r="Z437" s="31"/>
      <c r="AA437" s="31"/>
    </row>
    <row r="438" spans="26:27" s="1" customFormat="1" ht="13.5">
      <c r="Z438" s="31"/>
      <c r="AA438" s="31"/>
    </row>
    <row r="439" spans="26:27" s="1" customFormat="1" ht="13.5">
      <c r="Z439" s="31"/>
      <c r="AA439" s="31"/>
    </row>
    <row r="440" spans="26:27" s="1" customFormat="1" ht="13.5">
      <c r="Z440" s="31"/>
      <c r="AA440" s="31"/>
    </row>
    <row r="441" spans="26:27" s="1" customFormat="1" ht="13.5">
      <c r="Z441" s="31"/>
      <c r="AA441" s="31"/>
    </row>
    <row r="442" spans="26:27" s="1" customFormat="1" ht="13.5">
      <c r="Z442" s="31"/>
      <c r="AA442" s="31"/>
    </row>
    <row r="443" spans="26:27" s="1" customFormat="1" ht="13.5">
      <c r="Z443" s="31"/>
      <c r="AA443" s="31"/>
    </row>
    <row r="444" spans="26:27" s="1" customFormat="1" ht="13.5">
      <c r="Z444" s="31"/>
      <c r="AA444" s="31"/>
    </row>
    <row r="445" spans="26:27" s="1" customFormat="1" ht="13.5">
      <c r="Z445" s="31"/>
      <c r="AA445" s="31"/>
    </row>
    <row r="446" spans="26:27" s="1" customFormat="1" ht="13.5">
      <c r="Z446" s="31"/>
      <c r="AA446" s="31"/>
    </row>
    <row r="447" spans="26:27" s="1" customFormat="1" ht="13.5">
      <c r="Z447" s="31"/>
      <c r="AA447" s="31"/>
    </row>
    <row r="448" spans="26:27" s="1" customFormat="1" ht="13.5">
      <c r="Z448" s="31"/>
      <c r="AA448" s="31"/>
    </row>
    <row r="449" spans="26:27" s="1" customFormat="1" ht="13.5">
      <c r="Z449" s="31"/>
      <c r="AA449" s="31"/>
    </row>
    <row r="450" spans="26:27" s="1" customFormat="1" ht="13.5">
      <c r="Z450" s="31"/>
      <c r="AA450" s="31"/>
    </row>
    <row r="451" spans="26:27" s="1" customFormat="1" ht="13.5">
      <c r="Z451" s="31"/>
      <c r="AA451" s="31"/>
    </row>
    <row r="452" spans="26:27" s="1" customFormat="1" ht="13.5">
      <c r="Z452" s="31"/>
      <c r="AA452" s="31"/>
    </row>
    <row r="453" spans="26:27" s="1" customFormat="1" ht="13.5">
      <c r="Z453" s="31"/>
      <c r="AA453" s="31"/>
    </row>
    <row r="454" spans="26:27" s="1" customFormat="1" ht="13.5">
      <c r="Z454" s="31"/>
      <c r="AA454" s="31"/>
    </row>
    <row r="455" spans="26:27" s="1" customFormat="1" ht="13.5">
      <c r="Z455" s="31"/>
      <c r="AA455" s="31"/>
    </row>
    <row r="456" spans="26:27" s="1" customFormat="1" ht="13.5">
      <c r="Z456" s="31"/>
      <c r="AA456" s="31"/>
    </row>
    <row r="457" spans="26:27" s="1" customFormat="1" ht="13.5">
      <c r="Z457" s="31"/>
      <c r="AA457" s="31"/>
    </row>
    <row r="458" spans="26:27" s="1" customFormat="1" ht="13.5">
      <c r="Z458" s="31"/>
      <c r="AA458" s="31"/>
    </row>
    <row r="459" spans="26:27" s="1" customFormat="1" ht="13.5">
      <c r="Z459" s="31"/>
      <c r="AA459" s="31"/>
    </row>
    <row r="460" spans="26:27" s="1" customFormat="1" ht="13.5">
      <c r="Z460" s="31"/>
      <c r="AA460" s="31"/>
    </row>
    <row r="461" spans="26:27" s="1" customFormat="1" ht="13.5">
      <c r="Z461" s="31"/>
      <c r="AA461" s="31"/>
    </row>
    <row r="462" spans="26:27" s="1" customFormat="1" ht="13.5">
      <c r="Z462" s="31"/>
      <c r="AA462" s="31"/>
    </row>
    <row r="463" spans="26:27" s="1" customFormat="1" ht="13.5">
      <c r="Z463" s="31"/>
      <c r="AA463" s="31"/>
    </row>
    <row r="464" spans="26:27" s="1" customFormat="1" ht="13.5">
      <c r="Z464" s="31"/>
      <c r="AA464" s="31"/>
    </row>
    <row r="465" spans="26:27" s="1" customFormat="1" ht="13.5">
      <c r="Z465" s="31"/>
      <c r="AA465" s="31"/>
    </row>
    <row r="466" spans="26:27" s="1" customFormat="1" ht="13.5">
      <c r="Z466" s="31"/>
      <c r="AA466" s="31"/>
    </row>
    <row r="467" spans="26:27" s="1" customFormat="1" ht="13.5">
      <c r="Z467" s="31"/>
      <c r="AA467" s="31"/>
    </row>
    <row r="468" spans="26:27" s="1" customFormat="1" ht="13.5">
      <c r="Z468" s="31"/>
      <c r="AA468" s="31"/>
    </row>
    <row r="469" spans="26:27" s="1" customFormat="1" ht="13.5">
      <c r="Z469" s="31"/>
      <c r="AA469" s="31"/>
    </row>
    <row r="470" spans="26:27" s="1" customFormat="1" ht="13.5">
      <c r="Z470" s="31"/>
      <c r="AA470" s="31"/>
    </row>
    <row r="471" spans="26:27" s="1" customFormat="1" ht="13.5">
      <c r="Z471" s="31"/>
      <c r="AA471" s="31"/>
    </row>
    <row r="472" spans="26:27" s="1" customFormat="1" ht="13.5">
      <c r="Z472" s="31"/>
      <c r="AA472" s="31"/>
    </row>
    <row r="473" spans="26:27" s="1" customFormat="1" ht="13.5">
      <c r="Z473" s="31"/>
      <c r="AA473" s="31"/>
    </row>
    <row r="474" spans="26:27" s="1" customFormat="1" ht="13.5">
      <c r="Z474" s="31"/>
      <c r="AA474" s="31"/>
    </row>
    <row r="475" spans="26:27" s="1" customFormat="1" ht="13.5">
      <c r="Z475" s="31"/>
      <c r="AA475" s="31"/>
    </row>
    <row r="476" spans="26:27" s="1" customFormat="1" ht="13.5">
      <c r="Z476" s="31"/>
      <c r="AA476" s="31"/>
    </row>
    <row r="477" spans="26:27" s="1" customFormat="1" ht="13.5">
      <c r="Z477" s="31"/>
      <c r="AA477" s="31"/>
    </row>
    <row r="478" spans="26:27" s="1" customFormat="1" ht="13.5">
      <c r="Z478" s="31"/>
      <c r="AA478" s="31"/>
    </row>
    <row r="479" spans="26:27" s="1" customFormat="1" ht="13.5">
      <c r="Z479" s="31"/>
      <c r="AA479" s="31"/>
    </row>
    <row r="480" spans="26:27" s="1" customFormat="1" ht="13.5">
      <c r="Z480" s="31"/>
      <c r="AA480" s="31"/>
    </row>
    <row r="481" spans="26:27" s="1" customFormat="1" ht="13.5">
      <c r="Z481" s="31"/>
      <c r="AA481" s="31"/>
    </row>
    <row r="482" spans="26:27" s="1" customFormat="1" ht="13.5">
      <c r="Z482" s="31"/>
      <c r="AA482" s="31"/>
    </row>
    <row r="483" spans="26:27" s="1" customFormat="1" ht="13.5">
      <c r="Z483" s="31"/>
      <c r="AA483" s="31"/>
    </row>
    <row r="484" spans="26:27" s="1" customFormat="1" ht="13.5">
      <c r="Z484" s="31"/>
      <c r="AA484" s="31"/>
    </row>
    <row r="485" spans="26:27" s="1" customFormat="1" ht="13.5">
      <c r="Z485" s="31"/>
      <c r="AA485" s="31"/>
    </row>
    <row r="486" spans="26:27" s="1" customFormat="1" ht="13.5">
      <c r="Z486" s="31"/>
      <c r="AA486" s="31"/>
    </row>
    <row r="487" spans="26:27" s="1" customFormat="1" ht="13.5">
      <c r="Z487" s="31"/>
      <c r="AA487" s="31"/>
    </row>
    <row r="488" spans="26:27" s="1" customFormat="1" ht="13.5">
      <c r="Z488" s="31"/>
      <c r="AA488" s="31"/>
    </row>
    <row r="489" spans="26:27" s="1" customFormat="1" ht="13.5">
      <c r="Z489" s="31"/>
      <c r="AA489" s="31"/>
    </row>
    <row r="490" spans="26:27" s="1" customFormat="1" ht="13.5">
      <c r="Z490" s="31"/>
      <c r="AA490" s="31"/>
    </row>
    <row r="491" spans="26:27" s="1" customFormat="1" ht="13.5">
      <c r="Z491" s="31"/>
      <c r="AA491" s="31"/>
    </row>
    <row r="492" spans="26:27" s="1" customFormat="1" ht="13.5">
      <c r="Z492" s="31"/>
      <c r="AA492" s="31"/>
    </row>
    <row r="493" spans="26:27" s="1" customFormat="1" ht="13.5">
      <c r="Z493" s="31"/>
      <c r="AA493" s="31"/>
    </row>
    <row r="494" spans="26:27" s="1" customFormat="1" ht="13.5">
      <c r="Z494" s="31"/>
      <c r="AA494" s="31"/>
    </row>
    <row r="495" spans="26:27" s="1" customFormat="1" ht="13.5">
      <c r="Z495" s="31"/>
      <c r="AA495" s="31"/>
    </row>
    <row r="496" spans="26:27" s="1" customFormat="1" ht="13.5">
      <c r="Z496" s="31"/>
      <c r="AA496" s="31"/>
    </row>
    <row r="497" spans="26:27" s="1" customFormat="1" ht="13.5">
      <c r="Z497" s="31"/>
      <c r="AA497" s="31"/>
    </row>
    <row r="498" spans="26:27" s="1" customFormat="1" ht="13.5">
      <c r="Z498" s="31"/>
      <c r="AA498" s="31"/>
    </row>
    <row r="499" spans="26:27" s="1" customFormat="1" ht="13.5">
      <c r="Z499" s="31"/>
      <c r="AA499" s="31"/>
    </row>
    <row r="500" spans="26:27" s="1" customFormat="1" ht="13.5">
      <c r="Z500" s="31"/>
      <c r="AA500" s="31"/>
    </row>
    <row r="501" spans="26:27" s="1" customFormat="1" ht="13.5">
      <c r="Z501" s="31"/>
      <c r="AA501" s="31"/>
    </row>
    <row r="502" spans="26:27" s="1" customFormat="1" ht="13.5">
      <c r="Z502" s="31"/>
      <c r="AA502" s="31"/>
    </row>
    <row r="503" spans="26:27" s="1" customFormat="1" ht="13.5">
      <c r="Z503" s="31"/>
      <c r="AA503" s="31"/>
    </row>
    <row r="504" spans="26:27" s="1" customFormat="1" ht="13.5">
      <c r="Z504" s="31"/>
      <c r="AA504" s="31"/>
    </row>
    <row r="505" spans="26:27" s="1" customFormat="1" ht="13.5">
      <c r="Z505" s="31"/>
      <c r="AA505" s="31"/>
    </row>
    <row r="506" spans="26:27" s="1" customFormat="1" ht="13.5">
      <c r="Z506" s="31"/>
      <c r="AA506" s="31"/>
    </row>
    <row r="507" spans="26:27" s="1" customFormat="1" ht="13.5">
      <c r="Z507" s="31"/>
      <c r="AA507" s="31"/>
    </row>
    <row r="508" spans="26:27" s="1" customFormat="1" ht="13.5">
      <c r="Z508" s="31"/>
      <c r="AA508" s="31"/>
    </row>
    <row r="509" spans="26:27" s="1" customFormat="1" ht="13.5">
      <c r="Z509" s="31"/>
      <c r="AA509" s="31"/>
    </row>
    <row r="510" spans="26:27" s="1" customFormat="1" ht="13.5">
      <c r="Z510" s="31"/>
      <c r="AA510" s="31"/>
    </row>
    <row r="511" spans="26:27" s="1" customFormat="1" ht="13.5">
      <c r="Z511" s="31"/>
      <c r="AA511" s="31"/>
    </row>
    <row r="512" spans="2:27" s="1" customFormat="1" ht="13.5">
      <c r="B512"/>
      <c r="Z512" s="31"/>
      <c r="AA512" s="31"/>
    </row>
  </sheetData>
  <sheetProtection sheet="1"/>
  <mergeCells count="15">
    <mergeCell ref="B3:B6"/>
    <mergeCell ref="C6:D6"/>
    <mergeCell ref="E6:I6"/>
    <mergeCell ref="X5:Y5"/>
    <mergeCell ref="X4:Y4"/>
    <mergeCell ref="W6:Y6"/>
    <mergeCell ref="C4:D4"/>
    <mergeCell ref="E4:I4"/>
    <mergeCell ref="B9:E9"/>
    <mergeCell ref="W7:Y7"/>
    <mergeCell ref="X3:Y3"/>
    <mergeCell ref="C3:D3"/>
    <mergeCell ref="C5:D5"/>
    <mergeCell ref="E3:I3"/>
    <mergeCell ref="E5:I5"/>
  </mergeCells>
  <conditionalFormatting sqref="F9">
    <cfRule type="cellIs" priority="1" dxfId="2" operator="equal" stopIfTrue="1">
      <formula>"未"</formula>
    </cfRule>
  </conditionalFormatting>
  <conditionalFormatting sqref="E3:I6">
    <cfRule type="cellIs" priority="2" dxfId="0" operator="equal" stopIfTrue="1">
      <formula>""</formula>
    </cfRule>
  </conditionalFormatting>
  <dataValidations count="6">
    <dataValidation type="list" allowBlank="1" showInputMessage="1" showErrorMessage="1" sqref="J11:J130 T11:T130 O11:O130">
      <formula1>$B$131:$B$159</formula1>
    </dataValidation>
    <dataValidation type="list" allowBlank="1" showInputMessage="1" showErrorMessage="1" sqref="G11:G130">
      <formula1>$C$131:$C$142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X11:X130 S11:S130">
      <formula1>$E$131:$E$132</formula1>
    </dataValidation>
    <dataValidation type="list" allowBlank="1" showInputMessage="1" showErrorMessage="1" sqref="I11:I130">
      <formula1>$F$131:$F$181</formula1>
    </dataValidation>
    <dataValidation type="list" allowBlank="1" showInputMessage="1" showErrorMessage="1" sqref="E3:I3">
      <formula1>$I$132:$I$136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fitToWidth="1" horizontalDpi="300" verticalDpi="300" orientation="landscape" paperSize="9" scale="91" r:id="rId4"/>
  <headerFooter alignWithMargins="0">
    <oddHeader>&amp;L兵庫陸上競技秋季記録会 出場申込書&amp;R&amp;"ＭＳ Ｐゴシック,太字"&amp;16参加費等は　　　月　　　日　　　　　　郵便局より払込ました。&amp;"ＭＳ Ｐゴシック,標準"&amp;11
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96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3.5">
      <c r="A2" t="s">
        <v>46</v>
      </c>
      <c r="B2" t="s">
        <v>47</v>
      </c>
      <c r="C2">
        <v>2</v>
      </c>
      <c r="E2" t="s">
        <v>10</v>
      </c>
      <c r="F2">
        <v>28</v>
      </c>
      <c r="I2" t="s">
        <v>168</v>
      </c>
    </row>
    <row r="3" spans="1:9" ht="13.5">
      <c r="A3" t="s">
        <v>48</v>
      </c>
      <c r="B3" t="s">
        <v>49</v>
      </c>
      <c r="C3">
        <v>3</v>
      </c>
      <c r="I3" t="s">
        <v>169</v>
      </c>
    </row>
    <row r="4" spans="1:9" ht="13.5">
      <c r="A4" t="s">
        <v>50</v>
      </c>
      <c r="B4" t="s">
        <v>51</v>
      </c>
      <c r="C4">
        <v>5</v>
      </c>
      <c r="E4" t="s">
        <v>83</v>
      </c>
      <c r="F4">
        <v>25</v>
      </c>
      <c r="I4" t="s">
        <v>170</v>
      </c>
    </row>
    <row r="5" spans="1:9" ht="13.5">
      <c r="A5" t="s">
        <v>52</v>
      </c>
      <c r="B5" t="s">
        <v>53</v>
      </c>
      <c r="C5">
        <v>6</v>
      </c>
      <c r="E5" t="s">
        <v>84</v>
      </c>
      <c r="F5">
        <v>26</v>
      </c>
      <c r="I5" t="s">
        <v>171</v>
      </c>
    </row>
    <row r="6" spans="1:9" ht="13.5">
      <c r="A6" t="s">
        <v>54</v>
      </c>
      <c r="B6" t="s">
        <v>55</v>
      </c>
      <c r="C6">
        <v>8</v>
      </c>
      <c r="E6" t="s">
        <v>85</v>
      </c>
      <c r="F6">
        <v>27</v>
      </c>
      <c r="I6" t="s">
        <v>172</v>
      </c>
    </row>
    <row r="7" spans="1:9" ht="13.5">
      <c r="A7" t="s">
        <v>201</v>
      </c>
      <c r="B7" t="s">
        <v>56</v>
      </c>
      <c r="C7">
        <v>10</v>
      </c>
      <c r="E7" t="s">
        <v>86</v>
      </c>
      <c r="F7">
        <v>29</v>
      </c>
      <c r="I7" t="s">
        <v>173</v>
      </c>
    </row>
    <row r="8" spans="1:9" ht="13.5">
      <c r="A8" t="s">
        <v>204</v>
      </c>
      <c r="B8" t="s">
        <v>57</v>
      </c>
      <c r="C8">
        <v>11</v>
      </c>
      <c r="E8" t="s">
        <v>87</v>
      </c>
      <c r="F8">
        <v>30</v>
      </c>
      <c r="I8" t="s">
        <v>174</v>
      </c>
    </row>
    <row r="9" spans="1:9" ht="13.5">
      <c r="A9" t="s">
        <v>205</v>
      </c>
      <c r="B9" t="s">
        <v>29</v>
      </c>
      <c r="C9">
        <v>34</v>
      </c>
      <c r="I9" t="s">
        <v>175</v>
      </c>
    </row>
    <row r="10" spans="1:9" ht="13.5">
      <c r="A10" t="s">
        <v>206</v>
      </c>
      <c r="B10" t="s">
        <v>30</v>
      </c>
      <c r="C10">
        <v>44</v>
      </c>
      <c r="E10" t="s">
        <v>59</v>
      </c>
      <c r="F10">
        <v>1</v>
      </c>
      <c r="I10" t="s">
        <v>176</v>
      </c>
    </row>
    <row r="11" spans="1:9" ht="13.5">
      <c r="A11" t="s">
        <v>207</v>
      </c>
      <c r="B11" t="s">
        <v>31</v>
      </c>
      <c r="C11">
        <v>37</v>
      </c>
      <c r="E11" t="s">
        <v>60</v>
      </c>
      <c r="F11">
        <v>2</v>
      </c>
      <c r="I11" t="s">
        <v>177</v>
      </c>
    </row>
    <row r="12" spans="1:9" ht="13.5">
      <c r="A12" t="s">
        <v>208</v>
      </c>
      <c r="B12" t="s">
        <v>32</v>
      </c>
      <c r="C12">
        <v>46</v>
      </c>
      <c r="E12" t="s">
        <v>61</v>
      </c>
      <c r="F12">
        <v>3</v>
      </c>
      <c r="I12" t="s">
        <v>178</v>
      </c>
    </row>
    <row r="13" spans="1:9" ht="13.5">
      <c r="A13" t="s">
        <v>202</v>
      </c>
      <c r="B13" t="s">
        <v>33</v>
      </c>
      <c r="C13">
        <v>53</v>
      </c>
      <c r="E13" t="s">
        <v>62</v>
      </c>
      <c r="F13">
        <v>4</v>
      </c>
      <c r="I13" t="s">
        <v>179</v>
      </c>
    </row>
    <row r="14" spans="1:9" ht="13.5">
      <c r="A14" t="s">
        <v>209</v>
      </c>
      <c r="B14" t="s">
        <v>34</v>
      </c>
      <c r="C14">
        <v>71</v>
      </c>
      <c r="E14" t="s">
        <v>63</v>
      </c>
      <c r="F14">
        <v>5</v>
      </c>
      <c r="I14" t="s">
        <v>180</v>
      </c>
    </row>
    <row r="15" spans="1:9" ht="13.5">
      <c r="A15" t="s">
        <v>210</v>
      </c>
      <c r="B15" t="s">
        <v>35</v>
      </c>
      <c r="C15">
        <v>72</v>
      </c>
      <c r="E15" t="s">
        <v>64</v>
      </c>
      <c r="F15">
        <v>6</v>
      </c>
      <c r="I15" t="s">
        <v>181</v>
      </c>
    </row>
    <row r="16" spans="1:9" ht="13.5">
      <c r="A16" t="s">
        <v>211</v>
      </c>
      <c r="B16" t="s">
        <v>36</v>
      </c>
      <c r="C16">
        <v>73</v>
      </c>
      <c r="E16" t="s">
        <v>65</v>
      </c>
      <c r="F16">
        <v>7</v>
      </c>
      <c r="I16" t="s">
        <v>182</v>
      </c>
    </row>
    <row r="17" spans="1:9" ht="13.5">
      <c r="A17" t="s">
        <v>212</v>
      </c>
      <c r="B17" t="s">
        <v>37</v>
      </c>
      <c r="C17">
        <v>74</v>
      </c>
      <c r="E17" t="s">
        <v>66</v>
      </c>
      <c r="F17">
        <v>8</v>
      </c>
      <c r="I17" t="s">
        <v>183</v>
      </c>
    </row>
    <row r="18" spans="1:9" ht="13.5">
      <c r="A18" t="s">
        <v>213</v>
      </c>
      <c r="B18" t="s">
        <v>38</v>
      </c>
      <c r="C18">
        <v>81</v>
      </c>
      <c r="E18" t="s">
        <v>67</v>
      </c>
      <c r="F18">
        <v>9</v>
      </c>
      <c r="I18" t="s">
        <v>184</v>
      </c>
    </row>
    <row r="19" spans="1:9" ht="13.5">
      <c r="A19" t="s">
        <v>214</v>
      </c>
      <c r="B19" t="s">
        <v>215</v>
      </c>
      <c r="C19">
        <v>82</v>
      </c>
      <c r="E19" t="s">
        <v>68</v>
      </c>
      <c r="F19">
        <v>10</v>
      </c>
      <c r="I19" t="s">
        <v>185</v>
      </c>
    </row>
    <row r="20" spans="1:9" ht="13.5">
      <c r="A20" t="s">
        <v>216</v>
      </c>
      <c r="B20" t="s">
        <v>39</v>
      </c>
      <c r="C20">
        <v>84</v>
      </c>
      <c r="E20" t="s">
        <v>69</v>
      </c>
      <c r="F20">
        <v>11</v>
      </c>
      <c r="I20" t="s">
        <v>186</v>
      </c>
    </row>
    <row r="21" spans="1:9" ht="13.5">
      <c r="A21" t="s">
        <v>217</v>
      </c>
      <c r="B21" t="s">
        <v>40</v>
      </c>
      <c r="C21">
        <v>86</v>
      </c>
      <c r="E21" t="s">
        <v>70</v>
      </c>
      <c r="F21">
        <v>12</v>
      </c>
      <c r="I21" t="s">
        <v>187</v>
      </c>
    </row>
    <row r="22" spans="1:6" ht="13.5">
      <c r="A22" t="s">
        <v>218</v>
      </c>
      <c r="B22" t="s">
        <v>219</v>
      </c>
      <c r="C22">
        <v>87</v>
      </c>
      <c r="E22" t="s">
        <v>71</v>
      </c>
      <c r="F22">
        <v>13</v>
      </c>
    </row>
    <row r="23" spans="1:9" ht="13.5">
      <c r="A23" t="s">
        <v>220</v>
      </c>
      <c r="B23" t="s">
        <v>41</v>
      </c>
      <c r="C23">
        <v>88</v>
      </c>
      <c r="E23" t="s">
        <v>72</v>
      </c>
      <c r="F23">
        <v>14</v>
      </c>
      <c r="I23" t="s">
        <v>107</v>
      </c>
    </row>
    <row r="24" spans="1:9" ht="13.5">
      <c r="A24" t="s">
        <v>221</v>
      </c>
      <c r="B24" t="s">
        <v>42</v>
      </c>
      <c r="C24">
        <v>89</v>
      </c>
      <c r="E24" t="s">
        <v>77</v>
      </c>
      <c r="F24">
        <v>15</v>
      </c>
      <c r="I24" t="s">
        <v>108</v>
      </c>
    </row>
    <row r="25" spans="1:9" ht="13.5">
      <c r="A25" t="s">
        <v>222</v>
      </c>
      <c r="B25" t="s">
        <v>223</v>
      </c>
      <c r="C25">
        <v>90</v>
      </c>
      <c r="E25" t="s">
        <v>73</v>
      </c>
      <c r="F25">
        <v>16</v>
      </c>
      <c r="I25" t="s">
        <v>109</v>
      </c>
    </row>
    <row r="26" spans="1:9" ht="13.5">
      <c r="A26" t="s">
        <v>224</v>
      </c>
      <c r="B26" t="s">
        <v>43</v>
      </c>
      <c r="C26">
        <v>94</v>
      </c>
      <c r="E26" t="s">
        <v>78</v>
      </c>
      <c r="F26">
        <v>17</v>
      </c>
      <c r="I26" t="s">
        <v>110</v>
      </c>
    </row>
    <row r="27" spans="1:9" ht="13.5">
      <c r="A27" t="s">
        <v>225</v>
      </c>
      <c r="B27" t="s">
        <v>44</v>
      </c>
      <c r="C27">
        <v>92</v>
      </c>
      <c r="E27" t="s">
        <v>74</v>
      </c>
      <c r="F27">
        <v>18</v>
      </c>
      <c r="I27" t="s">
        <v>111</v>
      </c>
    </row>
    <row r="28" spans="1:6" ht="13.5">
      <c r="A28" t="s">
        <v>226</v>
      </c>
      <c r="B28" t="s">
        <v>45</v>
      </c>
      <c r="C28">
        <v>93</v>
      </c>
      <c r="E28" t="s">
        <v>75</v>
      </c>
      <c r="F28">
        <v>19</v>
      </c>
    </row>
    <row r="29" spans="5:9" ht="13.5">
      <c r="E29" t="s">
        <v>76</v>
      </c>
      <c r="F29">
        <v>20</v>
      </c>
      <c r="I29" t="s">
        <v>112</v>
      </c>
    </row>
    <row r="30" spans="5:9" ht="13.5">
      <c r="E30" t="s">
        <v>80</v>
      </c>
      <c r="F30">
        <v>21</v>
      </c>
      <c r="I30" t="s">
        <v>113</v>
      </c>
    </row>
    <row r="31" spans="5:9" ht="13.5">
      <c r="E31" t="s">
        <v>81</v>
      </c>
      <c r="F31">
        <v>22</v>
      </c>
      <c r="I31" t="s">
        <v>114</v>
      </c>
    </row>
    <row r="32" spans="5:9" ht="13.5">
      <c r="E32" t="s">
        <v>82</v>
      </c>
      <c r="F32">
        <v>23</v>
      </c>
      <c r="I32" t="s">
        <v>115</v>
      </c>
    </row>
    <row r="33" spans="5:9" ht="13.5">
      <c r="E33" t="s">
        <v>79</v>
      </c>
      <c r="F33">
        <v>24</v>
      </c>
      <c r="I33" t="s">
        <v>116</v>
      </c>
    </row>
    <row r="34" spans="5:9" ht="13.5">
      <c r="E34" t="s">
        <v>88</v>
      </c>
      <c r="F34">
        <v>31</v>
      </c>
      <c r="I34" t="s">
        <v>117</v>
      </c>
    </row>
    <row r="35" spans="5:9" ht="13.5">
      <c r="E35" t="s">
        <v>89</v>
      </c>
      <c r="F35">
        <v>32</v>
      </c>
      <c r="I35" t="s">
        <v>118</v>
      </c>
    </row>
    <row r="36" spans="5:9" ht="13.5">
      <c r="E36" t="s">
        <v>90</v>
      </c>
      <c r="F36">
        <v>33</v>
      </c>
      <c r="I36" t="s">
        <v>119</v>
      </c>
    </row>
    <row r="37" spans="5:9" ht="13.5">
      <c r="E37" t="s">
        <v>91</v>
      </c>
      <c r="F37">
        <v>34</v>
      </c>
      <c r="I37" t="s">
        <v>120</v>
      </c>
    </row>
    <row r="38" spans="5:9" ht="13.5">
      <c r="E38" t="s">
        <v>92</v>
      </c>
      <c r="F38">
        <v>35</v>
      </c>
      <c r="I38" t="s">
        <v>121</v>
      </c>
    </row>
    <row r="39" spans="5:9" ht="13.5">
      <c r="E39" t="s">
        <v>93</v>
      </c>
      <c r="F39">
        <v>36</v>
      </c>
      <c r="I39" t="s">
        <v>122</v>
      </c>
    </row>
    <row r="40" spans="5:9" ht="13.5">
      <c r="E40" t="s">
        <v>94</v>
      </c>
      <c r="F40">
        <v>37</v>
      </c>
      <c r="I40" t="s">
        <v>123</v>
      </c>
    </row>
    <row r="41" spans="5:9" ht="13.5">
      <c r="E41" t="s">
        <v>95</v>
      </c>
      <c r="F41">
        <v>38</v>
      </c>
      <c r="I41" t="s">
        <v>124</v>
      </c>
    </row>
    <row r="42" spans="5:9" ht="13.5">
      <c r="E42" t="s">
        <v>96</v>
      </c>
      <c r="F42">
        <v>39</v>
      </c>
      <c r="I42" t="s">
        <v>125</v>
      </c>
    </row>
    <row r="43" spans="5:9" ht="13.5">
      <c r="E43" t="s">
        <v>97</v>
      </c>
      <c r="F43">
        <v>40</v>
      </c>
      <c r="I43" t="s">
        <v>126</v>
      </c>
    </row>
    <row r="44" spans="5:9" ht="13.5">
      <c r="E44" t="s">
        <v>98</v>
      </c>
      <c r="F44">
        <v>41</v>
      </c>
      <c r="I44" t="s">
        <v>127</v>
      </c>
    </row>
    <row r="45" spans="5:9" ht="13.5">
      <c r="E45" t="s">
        <v>99</v>
      </c>
      <c r="F45">
        <v>42</v>
      </c>
      <c r="I45" t="s">
        <v>128</v>
      </c>
    </row>
    <row r="46" spans="5:9" ht="13.5">
      <c r="E46" t="s">
        <v>100</v>
      </c>
      <c r="F46">
        <v>43</v>
      </c>
      <c r="I46" t="s">
        <v>129</v>
      </c>
    </row>
    <row r="47" spans="5:9" ht="13.5">
      <c r="E47" t="s">
        <v>101</v>
      </c>
      <c r="F47">
        <v>44</v>
      </c>
      <c r="I47" t="s">
        <v>130</v>
      </c>
    </row>
    <row r="48" spans="5:9" ht="13.5">
      <c r="E48" t="s">
        <v>102</v>
      </c>
      <c r="F48">
        <v>45</v>
      </c>
      <c r="I48" t="s">
        <v>131</v>
      </c>
    </row>
    <row r="49" spans="5:9" ht="13.5">
      <c r="E49" t="s">
        <v>103</v>
      </c>
      <c r="F49">
        <v>46</v>
      </c>
      <c r="I49" t="s">
        <v>132</v>
      </c>
    </row>
    <row r="50" spans="5:9" ht="13.5">
      <c r="E50" t="s">
        <v>104</v>
      </c>
      <c r="F50">
        <v>47</v>
      </c>
      <c r="I50" t="s">
        <v>133</v>
      </c>
    </row>
    <row r="51" ht="13.5">
      <c r="I51" t="s">
        <v>134</v>
      </c>
    </row>
    <row r="53" ht="13.5">
      <c r="I53" t="s">
        <v>135</v>
      </c>
    </row>
    <row r="54" ht="13.5">
      <c r="I54" t="s">
        <v>136</v>
      </c>
    </row>
    <row r="55" ht="13.5">
      <c r="I55" t="s">
        <v>137</v>
      </c>
    </row>
    <row r="56" ht="13.5">
      <c r="I56" t="s">
        <v>138</v>
      </c>
    </row>
    <row r="57" ht="13.5">
      <c r="I57" t="s">
        <v>139</v>
      </c>
    </row>
    <row r="58" ht="13.5">
      <c r="I58" t="s">
        <v>140</v>
      </c>
    </row>
    <row r="59" ht="13.5">
      <c r="I59" t="s">
        <v>141</v>
      </c>
    </row>
    <row r="60" ht="13.5">
      <c r="I60" t="s">
        <v>142</v>
      </c>
    </row>
    <row r="61" ht="13.5">
      <c r="I61" t="s">
        <v>143</v>
      </c>
    </row>
    <row r="62" ht="13.5">
      <c r="I62" t="s">
        <v>144</v>
      </c>
    </row>
    <row r="63" ht="13.5">
      <c r="I63" t="s">
        <v>145</v>
      </c>
    </row>
    <row r="64" ht="13.5">
      <c r="I64" t="s">
        <v>146</v>
      </c>
    </row>
    <row r="65" ht="13.5">
      <c r="I65" t="s">
        <v>147</v>
      </c>
    </row>
    <row r="66" ht="13.5">
      <c r="I66" t="s">
        <v>148</v>
      </c>
    </row>
    <row r="67" ht="13.5">
      <c r="I67" t="s">
        <v>149</v>
      </c>
    </row>
    <row r="68" ht="13.5">
      <c r="I68" t="s">
        <v>150</v>
      </c>
    </row>
    <row r="69" ht="13.5">
      <c r="I69" t="s">
        <v>151</v>
      </c>
    </row>
    <row r="70" ht="13.5">
      <c r="I70" t="s">
        <v>152</v>
      </c>
    </row>
    <row r="71" ht="13.5">
      <c r="I71" t="s">
        <v>153</v>
      </c>
    </row>
    <row r="72" ht="13.5">
      <c r="I72" t="s">
        <v>154</v>
      </c>
    </row>
    <row r="73" ht="13.5">
      <c r="I73" t="s">
        <v>155</v>
      </c>
    </row>
    <row r="74" ht="13.5">
      <c r="I74" t="s">
        <v>156</v>
      </c>
    </row>
    <row r="75" ht="13.5">
      <c r="I75" t="s">
        <v>157</v>
      </c>
    </row>
    <row r="76" ht="13.5">
      <c r="I76" t="s">
        <v>158</v>
      </c>
    </row>
    <row r="77" ht="13.5">
      <c r="I77" t="s">
        <v>159</v>
      </c>
    </row>
    <row r="78" ht="13.5">
      <c r="I78" t="s">
        <v>160</v>
      </c>
    </row>
    <row r="79" ht="13.5">
      <c r="I79" t="s">
        <v>161</v>
      </c>
    </row>
    <row r="80" ht="13.5">
      <c r="I80" t="s">
        <v>162</v>
      </c>
    </row>
    <row r="81" ht="13.5">
      <c r="I81" t="s">
        <v>163</v>
      </c>
    </row>
    <row r="82" ht="13.5">
      <c r="I82" t="s">
        <v>164</v>
      </c>
    </row>
    <row r="83" ht="13.5">
      <c r="I83" t="s">
        <v>165</v>
      </c>
    </row>
    <row r="84" ht="13.5">
      <c r="I84" t="s">
        <v>166</v>
      </c>
    </row>
    <row r="85" ht="13.5">
      <c r="I85" t="s">
        <v>167</v>
      </c>
    </row>
    <row r="87" ht="13.5">
      <c r="I87" t="s">
        <v>188</v>
      </c>
    </row>
    <row r="88" ht="13.5">
      <c r="I88" t="s">
        <v>189</v>
      </c>
    </row>
    <row r="89" ht="13.5">
      <c r="I89" t="s">
        <v>190</v>
      </c>
    </row>
    <row r="90" ht="13.5">
      <c r="I90" t="s">
        <v>191</v>
      </c>
    </row>
    <row r="91" ht="13.5">
      <c r="I91" t="s">
        <v>192</v>
      </c>
    </row>
    <row r="92" ht="13.5">
      <c r="I92" t="s">
        <v>193</v>
      </c>
    </row>
    <row r="93" ht="13.5">
      <c r="I93" t="s">
        <v>194</v>
      </c>
    </row>
    <row r="95" ht="13.5">
      <c r="I95" t="s">
        <v>195</v>
      </c>
    </row>
    <row r="96" ht="13.5">
      <c r="I96" t="s">
        <v>196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s="2" customFormat="1" ht="13.5">
      <c r="A3" s="2">
        <f>IF(B3="","",D3*100000000+E3*1000000+200000+G3)</f>
      </c>
      <c r="B3" s="2">
        <f>IF(Sheet1!C11="","",IF(Sheet1!AB11=2,Sheet1!C11&amp;"      "&amp;Sheet1!D11&amp;" "&amp;Sheet1!G11,IF(Sheet1!AB11=3,Sheet1!C11&amp;"    "&amp;Sheet1!D11&amp;" "&amp;Sheet1!G11,IF(Sheet1!AB11=4,Sheet1!C11&amp;"  "&amp;Sheet1!D11&amp;" "&amp;Sheet1!G11,IF(Sheet1!AB11&gt;=5,Sheet1!C11&amp;Sheet1!D11&amp;"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IF(Sheet1!I11="","",VLOOKUP(Sheet1!I11,Sheet2!$E$2:$F$48,2,FALSE))</f>
      </c>
      <c r="F3" s="2">
        <f>IF(B3="","",Sheet1!$B$9)</f>
      </c>
      <c r="G3" s="2">
        <f>IF(Sheet1!B11="","",VALUE(Sheet1!B11))</f>
      </c>
      <c r="H3" s="2">
        <f>IF(Sheet1!J11="","",IF(VLOOKUP(Sheet1!J11,Sheet2!$A$2:$C$28,3,FALSE)&gt;=71,VLOOKUP(Sheet1!J11,Sheet2!$A$2:$C$28,2,FALSE)&amp;TEXT(Sheet1!L11,"00")&amp;TEXT(Sheet1!M11,"00"),VLOOKUP(Sheet1!J11,Sheet2!$A$2:$C$28,2,FALSE)&amp;TEXT(Sheet1!K11,"00")&amp;TEXT(Sheet1!L11,"00")&amp;IF(Sheet1!N11="手",TEXT(Sheet1!M11,"0"),TEXT(Sheet1!M11,"00"))))</f>
      </c>
      <c r="I3" s="2">
        <f>IF(Sheet1!O11="","",IF(VLOOKUP(Sheet1!O11,Sheet2!$A$2:$C$28,3,FALSE)&gt;=71,VLOOKUP(Sheet1!O11,Sheet2!$A$2:$C$28,2,FALSE)&amp;TEXT(Sheet1!Q11,"00")&amp;TEXT(Sheet1!R11,"00"),VLOOKUP(Sheet1!O11,Sheet2!$A$2:$C$28,2,FALSE)&amp;TEXT(Sheet1!P11,"00")&amp;TEXT(Sheet1!Q11,"00")&amp;IF(Sheet1!S11="手",TEXT(Sheet1!R11,"0"),TEXT(Sheet1!R11,"00"))))</f>
      </c>
      <c r="J3" s="2">
        <f>IF(Sheet1!T11="","",IF(VLOOKUP(Sheet1!T11,Sheet2!$A$2:$C$28,3,FALSE)&gt;=71,VLOOKUP(Sheet1!T11,Sheet2!$A$2:$C$28,2,FALSE)&amp;TEXT(Sheet1!V11,"00")&amp;TEXT(Sheet1!W11,"00"),VLOOKUP(Sheet1!T11,Sheet2!$A$2:$C$28,2,FALSE)&amp;TEXT(Sheet1!U11,"00")&amp;TEXT(Sheet1!V11,"00")&amp;IF(Sheet1!X11="手",TEXT(Sheet1!W11,"0"),TEXT(Sheet1!W11,"00"))))</f>
      </c>
    </row>
    <row r="4" spans="1:10" s="2" customFormat="1" ht="13.5">
      <c r="A4" s="2">
        <f aca="true" t="shared" si="0" ref="A4:A67">IF(B4="","",D4*100000000+E4*1000000+200000+G4)</f>
      </c>
      <c r="B4" s="2">
        <f>IF(Sheet1!C12="","",IF(Sheet1!AB12=2,Sheet1!C12&amp;"      "&amp;Sheet1!D12&amp;" "&amp;Sheet1!G12,IF(Sheet1!AB12=3,Sheet1!C12&amp;"    "&amp;Sheet1!D12&amp;" "&amp;Sheet1!G12,IF(Sheet1!AB12=4,Sheet1!C12&amp;"  "&amp;Sheet1!D12&amp;" "&amp;Sheet1!G12,IF(Sheet1!AB12&gt;=5,Sheet1!C12&amp;Sheet1!D12&amp;"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IF(Sheet1!I12="","",VLOOKUP(Sheet1!I12,Sheet2!$E$2:$F$48,2,FALSE))</f>
      </c>
      <c r="F4" s="2">
        <f>IF(B4="","",Sheet1!$B$9)</f>
      </c>
      <c r="G4" s="2">
        <f>IF(Sheet1!B12="","",VALUE(Sheet1!B12))</f>
      </c>
      <c r="H4" s="2">
        <f>IF(Sheet1!J12="","",IF(VLOOKUP(Sheet1!J12,Sheet2!$A$2:$C$28,3,FALSE)&gt;=71,VLOOKUP(Sheet1!J12,Sheet2!$A$2:$C$28,2,FALSE)&amp;TEXT(Sheet1!L12,"00")&amp;TEXT(Sheet1!M12,"00"),VLOOKUP(Sheet1!J12,Sheet2!$A$2:$C$28,2,FALSE)&amp;TEXT(Sheet1!K12,"00")&amp;TEXT(Sheet1!L12,"00")&amp;IF(Sheet1!N12="手",TEXT(Sheet1!M12,"0"),TEXT(Sheet1!M12,"00"))))</f>
      </c>
      <c r="I4" s="2">
        <f>IF(Sheet1!O12="","",IF(VLOOKUP(Sheet1!O12,Sheet2!$A$2:$C$28,3,FALSE)&gt;=71,VLOOKUP(Sheet1!O12,Sheet2!$A$2:$C$28,2,FALSE)&amp;TEXT(Sheet1!Q12,"00")&amp;TEXT(Sheet1!R12,"00"),VLOOKUP(Sheet1!O12,Sheet2!$A$2:$C$28,2,FALSE)&amp;TEXT(Sheet1!P12,"00")&amp;TEXT(Sheet1!Q12,"00")&amp;IF(Sheet1!S12="手",TEXT(Sheet1!R12,"0"),TEXT(Sheet1!R12,"00"))))</f>
      </c>
      <c r="J4" s="2">
        <f>IF(Sheet1!T12="","",IF(VLOOKUP(Sheet1!T12,Sheet2!$A$2:$C$28,3,FALSE)&gt;=71,VLOOKUP(Sheet1!T12,Sheet2!$A$2:$C$28,2,FALSE)&amp;TEXT(Sheet1!V12,"00")&amp;TEXT(Sheet1!W12,"00"),VLOOKUP(Sheet1!T12,Sheet2!$A$2:$C$28,2,FALSE)&amp;TEXT(Sheet1!U12,"00")&amp;TEXT(Sheet1!V12,"00")&amp;IF(Sheet1!X12="手",TEXT(Sheet1!W12,"0"),TEXT(Sheet1!W12,"00"))))</f>
      </c>
    </row>
    <row r="5" spans="1:10" s="2" customFormat="1" ht="13.5">
      <c r="A5" s="2">
        <f t="shared" si="0"/>
      </c>
      <c r="B5" s="2">
        <f>IF(Sheet1!C13="","",IF(Sheet1!AB13=2,Sheet1!C13&amp;"      "&amp;Sheet1!D13&amp;" "&amp;Sheet1!G13,IF(Sheet1!AB13=3,Sheet1!C13&amp;"    "&amp;Sheet1!D13&amp;" "&amp;Sheet1!G13,IF(Sheet1!AB13=4,Sheet1!C13&amp;"  "&amp;Sheet1!D13&amp;" "&amp;Sheet1!G13,IF(Sheet1!AB13&gt;=5,Sheet1!C13&amp;Sheet1!D13&amp;"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IF(Sheet1!I13="","",VLOOKUP(Sheet1!I13,Sheet2!$E$2:$F$48,2,FALSE))</f>
      </c>
      <c r="F5" s="2">
        <f>IF(B5="","",Sheet1!$B$9)</f>
      </c>
      <c r="G5" s="2">
        <f>IF(Sheet1!B13="","",VALUE(Sheet1!B13))</f>
      </c>
      <c r="H5" s="2">
        <f>IF(Sheet1!J13="","",IF(VLOOKUP(Sheet1!J13,Sheet2!$A$2:$C$28,3,FALSE)&gt;=71,VLOOKUP(Sheet1!J13,Sheet2!$A$2:$C$28,2,FALSE)&amp;TEXT(Sheet1!L13,"00")&amp;TEXT(Sheet1!M13,"00"),VLOOKUP(Sheet1!J13,Sheet2!$A$2:$C$28,2,FALSE)&amp;TEXT(Sheet1!K13,"00")&amp;TEXT(Sheet1!L13,"00")&amp;IF(Sheet1!N13="手",TEXT(Sheet1!M13,"0"),TEXT(Sheet1!M13,"00"))))</f>
      </c>
      <c r="I5" s="2">
        <f>IF(Sheet1!O13="","",IF(VLOOKUP(Sheet1!O13,Sheet2!$A$2:$C$28,3,FALSE)&gt;=71,VLOOKUP(Sheet1!O13,Sheet2!$A$2:$C$28,2,FALSE)&amp;TEXT(Sheet1!Q13,"00")&amp;TEXT(Sheet1!R13,"00"),VLOOKUP(Sheet1!O13,Sheet2!$A$2:$C$28,2,FALSE)&amp;TEXT(Sheet1!P13,"00")&amp;TEXT(Sheet1!Q13,"00")&amp;IF(Sheet1!S13="手",TEXT(Sheet1!R13,"0"),TEXT(Sheet1!R13,"00"))))</f>
      </c>
      <c r="J5" s="2">
        <f>IF(Sheet1!T13="","",IF(VLOOKUP(Sheet1!T13,Sheet2!$A$2:$C$28,3,FALSE)&gt;=71,VLOOKUP(Sheet1!T13,Sheet2!$A$2:$C$28,2,FALSE)&amp;TEXT(Sheet1!V13,"00")&amp;TEXT(Sheet1!W13,"00"),VLOOKUP(Sheet1!T13,Sheet2!$A$2:$C$28,2,FALSE)&amp;TEXT(Sheet1!U13,"00")&amp;TEXT(Sheet1!V13,"00")&amp;IF(Sheet1!X13="手",TEXT(Sheet1!W13,"0"),TEXT(Sheet1!W13,"00"))))</f>
      </c>
    </row>
    <row r="6" spans="1:10" s="2" customFormat="1" ht="13.5">
      <c r="A6" s="2">
        <f t="shared" si="0"/>
      </c>
      <c r="B6" s="2">
        <f>IF(Sheet1!C14="","",IF(Sheet1!AB14=2,Sheet1!C14&amp;"      "&amp;Sheet1!D14&amp;" "&amp;Sheet1!G14,IF(Sheet1!AB14=3,Sheet1!C14&amp;"    "&amp;Sheet1!D14&amp;" "&amp;Sheet1!G14,IF(Sheet1!AB14=4,Sheet1!C14&amp;"  "&amp;Sheet1!D14&amp;" "&amp;Sheet1!G14,IF(Sheet1!AB14&gt;=5,Sheet1!C14&amp;Sheet1!D14&amp;"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IF(Sheet1!I14="","",VLOOKUP(Sheet1!I14,Sheet2!$E$2:$F$48,2,FALSE))</f>
      </c>
      <c r="F6" s="2">
        <f>IF(B6="","",Sheet1!$B$9)</f>
      </c>
      <c r="G6" s="2">
        <f>IF(Sheet1!B14="","",VALUE(Sheet1!B14))</f>
      </c>
      <c r="H6" s="2">
        <f>IF(Sheet1!J14="","",IF(VLOOKUP(Sheet1!J14,Sheet2!$A$2:$C$28,3,FALSE)&gt;=71,VLOOKUP(Sheet1!J14,Sheet2!$A$2:$C$28,2,FALSE)&amp;TEXT(Sheet1!L14,"00")&amp;TEXT(Sheet1!M14,"00"),VLOOKUP(Sheet1!J14,Sheet2!$A$2:$C$28,2,FALSE)&amp;TEXT(Sheet1!K14,"00")&amp;TEXT(Sheet1!L14,"00")&amp;IF(Sheet1!N14="手",TEXT(Sheet1!M14,"0"),TEXT(Sheet1!M14,"00"))))</f>
      </c>
      <c r="I6" s="2">
        <f>IF(Sheet1!O14="","",IF(VLOOKUP(Sheet1!O14,Sheet2!$A$2:$C$28,3,FALSE)&gt;=71,VLOOKUP(Sheet1!O14,Sheet2!$A$2:$C$28,2,FALSE)&amp;TEXT(Sheet1!Q14,"00")&amp;TEXT(Sheet1!R14,"00"),VLOOKUP(Sheet1!O14,Sheet2!$A$2:$C$28,2,FALSE)&amp;TEXT(Sheet1!P14,"00")&amp;TEXT(Sheet1!Q14,"00")&amp;IF(Sheet1!S14="手",TEXT(Sheet1!R14,"0"),TEXT(Sheet1!R14,"00"))))</f>
      </c>
      <c r="J6" s="2">
        <f>IF(Sheet1!T14="","",IF(VLOOKUP(Sheet1!T14,Sheet2!$A$2:$C$28,3,FALSE)&gt;=71,VLOOKUP(Sheet1!T14,Sheet2!$A$2:$C$28,2,FALSE)&amp;TEXT(Sheet1!V14,"00")&amp;TEXT(Sheet1!W14,"00"),VLOOKUP(Sheet1!T14,Sheet2!$A$2:$C$28,2,FALSE)&amp;TEXT(Sheet1!U14,"00")&amp;TEXT(Sheet1!V14,"00")&amp;IF(Sheet1!X14="手",TEXT(Sheet1!W14,"0"),TEXT(Sheet1!W14,"00"))))</f>
      </c>
    </row>
    <row r="7" spans="1:10" s="2" customFormat="1" ht="13.5">
      <c r="A7" s="2">
        <f t="shared" si="0"/>
      </c>
      <c r="B7" s="2">
        <f>IF(Sheet1!C15="","",IF(Sheet1!AB15=2,Sheet1!C15&amp;"      "&amp;Sheet1!D15&amp;" "&amp;Sheet1!G15,IF(Sheet1!AB15=3,Sheet1!C15&amp;"    "&amp;Sheet1!D15&amp;" "&amp;Sheet1!G15,IF(Sheet1!AB15=4,Sheet1!C15&amp;"  "&amp;Sheet1!D15&amp;" "&amp;Sheet1!G15,IF(Sheet1!AB15&gt;=5,Sheet1!C15&amp;Sheet1!D15&amp;"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IF(Sheet1!I15="","",VLOOKUP(Sheet1!I15,Sheet2!$E$2:$F$48,2,FALSE))</f>
      </c>
      <c r="F7" s="2">
        <f>IF(B7="","",Sheet1!$B$9)</f>
      </c>
      <c r="G7" s="2">
        <f>IF(Sheet1!B15="","",VALUE(Sheet1!B15))</f>
      </c>
      <c r="H7" s="2">
        <f>IF(Sheet1!J15="","",IF(VLOOKUP(Sheet1!J15,Sheet2!$A$2:$C$28,3,FALSE)&gt;=71,VLOOKUP(Sheet1!J15,Sheet2!$A$2:$C$28,2,FALSE)&amp;TEXT(Sheet1!L15,"00")&amp;TEXT(Sheet1!M15,"00"),VLOOKUP(Sheet1!J15,Sheet2!$A$2:$C$28,2,FALSE)&amp;TEXT(Sheet1!K15,"00")&amp;TEXT(Sheet1!L15,"00")&amp;IF(Sheet1!N15="手",TEXT(Sheet1!M15,"0"),TEXT(Sheet1!M15,"00"))))</f>
      </c>
      <c r="I7" s="2">
        <f>IF(Sheet1!O15="","",IF(VLOOKUP(Sheet1!O15,Sheet2!$A$2:$C$28,3,FALSE)&gt;=71,VLOOKUP(Sheet1!O15,Sheet2!$A$2:$C$28,2,FALSE)&amp;TEXT(Sheet1!Q15,"00")&amp;TEXT(Sheet1!R15,"00"),VLOOKUP(Sheet1!O15,Sheet2!$A$2:$C$28,2,FALSE)&amp;TEXT(Sheet1!P15,"00")&amp;TEXT(Sheet1!Q15,"00")&amp;IF(Sheet1!S15="手",TEXT(Sheet1!R15,"0"),TEXT(Sheet1!R15,"00"))))</f>
      </c>
      <c r="J7" s="2">
        <f>IF(Sheet1!T15="","",IF(VLOOKUP(Sheet1!T15,Sheet2!$A$2:$C$28,3,FALSE)&gt;=71,VLOOKUP(Sheet1!T15,Sheet2!$A$2:$C$28,2,FALSE)&amp;TEXT(Sheet1!V15,"00")&amp;TEXT(Sheet1!W15,"00"),VLOOKUP(Sheet1!T15,Sheet2!$A$2:$C$28,2,FALSE)&amp;TEXT(Sheet1!U15,"00")&amp;TEXT(Sheet1!V15,"00")&amp;IF(Sheet1!X15="手",TEXT(Sheet1!W15,"0"),TEXT(Sheet1!W15,"00"))))</f>
      </c>
    </row>
    <row r="8" spans="1:10" s="2" customFormat="1" ht="13.5">
      <c r="A8" s="2">
        <f t="shared" si="0"/>
      </c>
      <c r="B8" s="2">
        <f>IF(Sheet1!C16="","",IF(Sheet1!AB16=2,Sheet1!C16&amp;"      "&amp;Sheet1!D16&amp;" "&amp;Sheet1!G16,IF(Sheet1!AB16=3,Sheet1!C16&amp;"    "&amp;Sheet1!D16&amp;" "&amp;Sheet1!G16,IF(Sheet1!AB16=4,Sheet1!C16&amp;"  "&amp;Sheet1!D16&amp;" "&amp;Sheet1!G16,IF(Sheet1!AB16&gt;=5,Sheet1!C16&amp;Sheet1!D16&amp;"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IF(Sheet1!I16="","",VLOOKUP(Sheet1!I16,Sheet2!$E$2:$F$48,2,FALSE))</f>
      </c>
      <c r="F8" s="2">
        <f>IF(B8="","",Sheet1!$B$9)</f>
      </c>
      <c r="G8" s="2">
        <f>IF(Sheet1!B16="","",VALUE(Sheet1!B16))</f>
      </c>
      <c r="H8" s="2">
        <f>IF(Sheet1!J16="","",IF(VLOOKUP(Sheet1!J16,Sheet2!$A$2:$C$28,3,FALSE)&gt;=71,VLOOKUP(Sheet1!J16,Sheet2!$A$2:$C$28,2,FALSE)&amp;TEXT(Sheet1!L16,"00")&amp;TEXT(Sheet1!M16,"00"),VLOOKUP(Sheet1!J16,Sheet2!$A$2:$C$28,2,FALSE)&amp;TEXT(Sheet1!K16,"00")&amp;TEXT(Sheet1!L16,"00")&amp;IF(Sheet1!N16="手",TEXT(Sheet1!M16,"0"),TEXT(Sheet1!M16,"00"))))</f>
      </c>
      <c r="I8" s="2">
        <f>IF(Sheet1!O16="","",IF(VLOOKUP(Sheet1!O16,Sheet2!$A$2:$C$28,3,FALSE)&gt;=71,VLOOKUP(Sheet1!O16,Sheet2!$A$2:$C$28,2,FALSE)&amp;TEXT(Sheet1!Q16,"00")&amp;TEXT(Sheet1!R16,"00"),VLOOKUP(Sheet1!O16,Sheet2!$A$2:$C$28,2,FALSE)&amp;TEXT(Sheet1!P16,"00")&amp;TEXT(Sheet1!Q16,"00")&amp;IF(Sheet1!S16="手",TEXT(Sheet1!R16,"0"),TEXT(Sheet1!R16,"00"))))</f>
      </c>
      <c r="J8" s="2">
        <f>IF(Sheet1!T16="","",IF(VLOOKUP(Sheet1!T16,Sheet2!$A$2:$C$28,3,FALSE)&gt;=71,VLOOKUP(Sheet1!T16,Sheet2!$A$2:$C$28,2,FALSE)&amp;TEXT(Sheet1!V16,"00")&amp;TEXT(Sheet1!W16,"00"),VLOOKUP(Sheet1!T16,Sheet2!$A$2:$C$28,2,FALSE)&amp;TEXT(Sheet1!U16,"00")&amp;TEXT(Sheet1!V16,"00")&amp;IF(Sheet1!X16="手",TEXT(Sheet1!W16,"0"),TEXT(Sheet1!W16,"00"))))</f>
      </c>
    </row>
    <row r="9" spans="1:10" s="2" customFormat="1" ht="13.5">
      <c r="A9" s="2">
        <f t="shared" si="0"/>
      </c>
      <c r="B9" s="2">
        <f>IF(Sheet1!C17="","",IF(Sheet1!AB17=2,Sheet1!C17&amp;"      "&amp;Sheet1!D17&amp;" "&amp;Sheet1!G17,IF(Sheet1!AB17=3,Sheet1!C17&amp;"    "&amp;Sheet1!D17&amp;" "&amp;Sheet1!G17,IF(Sheet1!AB17=4,Sheet1!C17&amp;"  "&amp;Sheet1!D17&amp;" "&amp;Sheet1!G17,IF(Sheet1!AB17&gt;=5,Sheet1!C17&amp;Sheet1!D17&amp;"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IF(Sheet1!I17="","",VLOOKUP(Sheet1!I17,Sheet2!$E$2:$F$48,2,FALSE))</f>
      </c>
      <c r="F9" s="2">
        <f>IF(B9="","",Sheet1!$B$9)</f>
      </c>
      <c r="G9" s="2">
        <f>IF(Sheet1!B17="","",VALUE(Sheet1!B17))</f>
      </c>
      <c r="H9" s="2">
        <f>IF(Sheet1!J17="","",IF(VLOOKUP(Sheet1!J17,Sheet2!$A$2:$C$28,3,FALSE)&gt;=71,VLOOKUP(Sheet1!J17,Sheet2!$A$2:$C$28,2,FALSE)&amp;TEXT(Sheet1!L17,"00")&amp;TEXT(Sheet1!M17,"00"),VLOOKUP(Sheet1!J17,Sheet2!$A$2:$C$28,2,FALSE)&amp;TEXT(Sheet1!K17,"00")&amp;TEXT(Sheet1!L17,"00")&amp;IF(Sheet1!N17="手",TEXT(Sheet1!M17,"0"),TEXT(Sheet1!M17,"00"))))</f>
      </c>
      <c r="I9" s="2">
        <f>IF(Sheet1!O17="","",IF(VLOOKUP(Sheet1!O17,Sheet2!$A$2:$C$28,3,FALSE)&gt;=71,VLOOKUP(Sheet1!O17,Sheet2!$A$2:$C$28,2,FALSE)&amp;TEXT(Sheet1!Q17,"00")&amp;TEXT(Sheet1!R17,"00"),VLOOKUP(Sheet1!O17,Sheet2!$A$2:$C$28,2,FALSE)&amp;TEXT(Sheet1!P17,"00")&amp;TEXT(Sheet1!Q17,"00")&amp;IF(Sheet1!S17="手",TEXT(Sheet1!R17,"0"),TEXT(Sheet1!R17,"00"))))</f>
      </c>
      <c r="J9" s="2">
        <f>IF(Sheet1!T17="","",IF(VLOOKUP(Sheet1!T17,Sheet2!$A$2:$C$28,3,FALSE)&gt;=71,VLOOKUP(Sheet1!T17,Sheet2!$A$2:$C$28,2,FALSE)&amp;TEXT(Sheet1!V17,"00")&amp;TEXT(Sheet1!W17,"00"),VLOOKUP(Sheet1!T17,Sheet2!$A$2:$C$28,2,FALSE)&amp;TEXT(Sheet1!U17,"00")&amp;TEXT(Sheet1!V17,"00")&amp;IF(Sheet1!X17="手",TEXT(Sheet1!W17,"0"),TEXT(Sheet1!W17,"00"))))</f>
      </c>
    </row>
    <row r="10" spans="1:10" s="2" customFormat="1" ht="13.5">
      <c r="A10" s="2">
        <f t="shared" si="0"/>
      </c>
      <c r="B10" s="2">
        <f>IF(Sheet1!C18="","",IF(Sheet1!AB18=2,Sheet1!C18&amp;"      "&amp;Sheet1!D18&amp;" "&amp;Sheet1!G18,IF(Sheet1!AB18=3,Sheet1!C18&amp;"    "&amp;Sheet1!D18&amp;" "&amp;Sheet1!G18,IF(Sheet1!AB18=4,Sheet1!C18&amp;"  "&amp;Sheet1!D18&amp;" "&amp;Sheet1!G18,IF(Sheet1!AB18&gt;=5,Sheet1!C18&amp;Sheet1!D18&amp;"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IF(Sheet1!I18="","",VLOOKUP(Sheet1!I18,Sheet2!$E$2:$F$48,2,FALSE))</f>
      </c>
      <c r="F10" s="2">
        <f>IF(B10="","",Sheet1!$B$9)</f>
      </c>
      <c r="G10" s="2">
        <f>IF(Sheet1!B18="","",VALUE(Sheet1!B18))</f>
      </c>
      <c r="H10" s="2">
        <f>IF(Sheet1!J18="","",IF(VLOOKUP(Sheet1!J18,Sheet2!$A$2:$C$28,3,FALSE)&gt;=71,VLOOKUP(Sheet1!J18,Sheet2!$A$2:$C$28,2,FALSE)&amp;TEXT(Sheet1!L18,"00")&amp;TEXT(Sheet1!M18,"00"),VLOOKUP(Sheet1!J18,Sheet2!$A$2:$C$28,2,FALSE)&amp;TEXT(Sheet1!K18,"00")&amp;TEXT(Sheet1!L18,"00")&amp;IF(Sheet1!N18="手",TEXT(Sheet1!M18,"0"),TEXT(Sheet1!M18,"00"))))</f>
      </c>
      <c r="I10" s="2">
        <f>IF(Sheet1!O18="","",IF(VLOOKUP(Sheet1!O18,Sheet2!$A$2:$C$28,3,FALSE)&gt;=71,VLOOKUP(Sheet1!O18,Sheet2!$A$2:$C$28,2,FALSE)&amp;TEXT(Sheet1!Q18,"00")&amp;TEXT(Sheet1!R18,"00"),VLOOKUP(Sheet1!O18,Sheet2!$A$2:$C$28,2,FALSE)&amp;TEXT(Sheet1!P18,"00")&amp;TEXT(Sheet1!Q18,"00")&amp;IF(Sheet1!S18="手",TEXT(Sheet1!R18,"0"),TEXT(Sheet1!R18,"00"))))</f>
      </c>
      <c r="J10" s="2">
        <f>IF(Sheet1!T18="","",IF(VLOOKUP(Sheet1!T18,Sheet2!$A$2:$C$28,3,FALSE)&gt;=71,VLOOKUP(Sheet1!T18,Sheet2!$A$2:$C$28,2,FALSE)&amp;TEXT(Sheet1!V18,"00")&amp;TEXT(Sheet1!W18,"00"),VLOOKUP(Sheet1!T18,Sheet2!$A$2:$C$28,2,FALSE)&amp;TEXT(Sheet1!U18,"00")&amp;TEXT(Sheet1!V18,"00")&amp;IF(Sheet1!X18="手",TEXT(Sheet1!W18,"0"),TEXT(Sheet1!W18,"00"))))</f>
      </c>
    </row>
    <row r="11" spans="1:10" s="2" customFormat="1" ht="13.5">
      <c r="A11" s="2">
        <f t="shared" si="0"/>
      </c>
      <c r="B11" s="2">
        <f>IF(Sheet1!C19="","",IF(Sheet1!AB19=2,Sheet1!C19&amp;"      "&amp;Sheet1!D19&amp;" "&amp;Sheet1!G19,IF(Sheet1!AB19=3,Sheet1!C19&amp;"    "&amp;Sheet1!D19&amp;" "&amp;Sheet1!G19,IF(Sheet1!AB19=4,Sheet1!C19&amp;"  "&amp;Sheet1!D19&amp;" "&amp;Sheet1!G19,IF(Sheet1!AB19&gt;=5,Sheet1!C19&amp;Sheet1!D19&amp;"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IF(Sheet1!I19="","",VLOOKUP(Sheet1!I19,Sheet2!$E$2:$F$48,2,FALSE))</f>
      </c>
      <c r="F11" s="2">
        <f>IF(B11="","",Sheet1!$B$9)</f>
      </c>
      <c r="G11" s="2">
        <f>IF(Sheet1!B19="","",VALUE(Sheet1!B19))</f>
      </c>
      <c r="H11" s="2">
        <f>IF(Sheet1!J19="","",IF(VLOOKUP(Sheet1!J19,Sheet2!$A$2:$C$28,3,FALSE)&gt;=71,VLOOKUP(Sheet1!J19,Sheet2!$A$2:$C$28,2,FALSE)&amp;TEXT(Sheet1!L19,"00")&amp;TEXT(Sheet1!M19,"00"),VLOOKUP(Sheet1!J19,Sheet2!$A$2:$C$28,2,FALSE)&amp;TEXT(Sheet1!K19,"00")&amp;TEXT(Sheet1!L19,"00")&amp;IF(Sheet1!N19="手",TEXT(Sheet1!M19,"0"),TEXT(Sheet1!M19,"00"))))</f>
      </c>
      <c r="I11" s="2">
        <f>IF(Sheet1!O19="","",IF(VLOOKUP(Sheet1!O19,Sheet2!$A$2:$C$28,3,FALSE)&gt;=71,VLOOKUP(Sheet1!O19,Sheet2!$A$2:$C$28,2,FALSE)&amp;TEXT(Sheet1!Q19,"00")&amp;TEXT(Sheet1!R19,"00"),VLOOKUP(Sheet1!O19,Sheet2!$A$2:$C$28,2,FALSE)&amp;TEXT(Sheet1!P19,"00")&amp;TEXT(Sheet1!Q19,"00")&amp;IF(Sheet1!S19="手",TEXT(Sheet1!R19,"0"),TEXT(Sheet1!R19,"00"))))</f>
      </c>
      <c r="J11" s="2">
        <f>IF(Sheet1!T19="","",IF(VLOOKUP(Sheet1!T19,Sheet2!$A$2:$C$28,3,FALSE)&gt;=71,VLOOKUP(Sheet1!T19,Sheet2!$A$2:$C$28,2,FALSE)&amp;TEXT(Sheet1!V19,"00")&amp;TEXT(Sheet1!W19,"00"),VLOOKUP(Sheet1!T19,Sheet2!$A$2:$C$28,2,FALSE)&amp;TEXT(Sheet1!U19,"00")&amp;TEXT(Sheet1!V19,"00")&amp;IF(Sheet1!X19="手",TEXT(Sheet1!W19,"0"),TEXT(Sheet1!W19,"00"))))</f>
      </c>
    </row>
    <row r="12" spans="1:10" s="2" customFormat="1" ht="13.5">
      <c r="A12" s="2">
        <f t="shared" si="0"/>
      </c>
      <c r="B12" s="2">
        <f>IF(Sheet1!C20="","",IF(Sheet1!AB20=2,Sheet1!C20&amp;"      "&amp;Sheet1!D20&amp;" "&amp;Sheet1!G20,IF(Sheet1!AB20=3,Sheet1!C20&amp;"    "&amp;Sheet1!D20&amp;" "&amp;Sheet1!G20,IF(Sheet1!AB20=4,Sheet1!C20&amp;"  "&amp;Sheet1!D20&amp;" "&amp;Sheet1!G20,IF(Sheet1!AB20&gt;=5,Sheet1!C20&amp;Sheet1!D20&amp;"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IF(Sheet1!I20="","",VLOOKUP(Sheet1!I20,Sheet2!$E$2:$F$48,2,FALSE))</f>
      </c>
      <c r="F12" s="2">
        <f>IF(B12="","",Sheet1!$B$9)</f>
      </c>
      <c r="G12" s="2">
        <f>IF(Sheet1!B20="","",VALUE(Sheet1!B20))</f>
      </c>
      <c r="H12" s="2">
        <f>IF(Sheet1!J20="","",IF(VLOOKUP(Sheet1!J20,Sheet2!$A$2:$C$28,3,FALSE)&gt;=71,VLOOKUP(Sheet1!J20,Sheet2!$A$2:$C$28,2,FALSE)&amp;TEXT(Sheet1!L20,"00")&amp;TEXT(Sheet1!M20,"00"),VLOOKUP(Sheet1!J20,Sheet2!$A$2:$C$28,2,FALSE)&amp;TEXT(Sheet1!K20,"00")&amp;TEXT(Sheet1!L20,"00")&amp;IF(Sheet1!N20="手",TEXT(Sheet1!M20,"0"),TEXT(Sheet1!M20,"00"))))</f>
      </c>
      <c r="I12" s="2">
        <f>IF(Sheet1!O20="","",IF(VLOOKUP(Sheet1!O20,Sheet2!$A$2:$C$28,3,FALSE)&gt;=71,VLOOKUP(Sheet1!O20,Sheet2!$A$2:$C$28,2,FALSE)&amp;TEXT(Sheet1!Q20,"00")&amp;TEXT(Sheet1!R20,"00"),VLOOKUP(Sheet1!O20,Sheet2!$A$2:$C$28,2,FALSE)&amp;TEXT(Sheet1!P20,"00")&amp;TEXT(Sheet1!Q20,"00")&amp;IF(Sheet1!S20="手",TEXT(Sheet1!R20,"0"),TEXT(Sheet1!R20,"00"))))</f>
      </c>
      <c r="J12" s="2">
        <f>IF(Sheet1!T20="","",IF(VLOOKUP(Sheet1!T20,Sheet2!$A$2:$C$28,3,FALSE)&gt;=71,VLOOKUP(Sheet1!T20,Sheet2!$A$2:$C$28,2,FALSE)&amp;TEXT(Sheet1!V20,"00")&amp;TEXT(Sheet1!W20,"00"),VLOOKUP(Sheet1!T20,Sheet2!$A$2:$C$28,2,FALSE)&amp;TEXT(Sheet1!U20,"00")&amp;TEXT(Sheet1!V20,"00")&amp;IF(Sheet1!X20="手",TEXT(Sheet1!W20,"0"),TEXT(Sheet1!W20,"00"))))</f>
      </c>
    </row>
    <row r="13" spans="1:10" s="2" customFormat="1" ht="13.5">
      <c r="A13" s="2">
        <f t="shared" si="0"/>
      </c>
      <c r="B13" s="2">
        <f>IF(Sheet1!C21="","",IF(Sheet1!AB21=2,Sheet1!C21&amp;"      "&amp;Sheet1!D21&amp;" "&amp;Sheet1!G21,IF(Sheet1!AB21=3,Sheet1!C21&amp;"    "&amp;Sheet1!D21&amp;" "&amp;Sheet1!G21,IF(Sheet1!AB21=4,Sheet1!C21&amp;"  "&amp;Sheet1!D21&amp;" "&amp;Sheet1!G21,IF(Sheet1!AB21&gt;=5,Sheet1!C21&amp;Sheet1!D21&amp;"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IF(Sheet1!I21="","",VLOOKUP(Sheet1!I21,Sheet2!$E$2:$F$48,2,FALSE))</f>
      </c>
      <c r="F13" s="2">
        <f>IF(B13="","",Sheet1!$B$9)</f>
      </c>
      <c r="G13" s="2">
        <f>IF(Sheet1!B21="","",VALUE(Sheet1!B21))</f>
      </c>
      <c r="H13" s="2">
        <f>IF(Sheet1!J21="","",IF(VLOOKUP(Sheet1!J21,Sheet2!$A$2:$C$28,3,FALSE)&gt;=71,VLOOKUP(Sheet1!J21,Sheet2!$A$2:$C$28,2,FALSE)&amp;TEXT(Sheet1!L21,"00")&amp;TEXT(Sheet1!M21,"00"),VLOOKUP(Sheet1!J21,Sheet2!$A$2:$C$28,2,FALSE)&amp;TEXT(Sheet1!K21,"00")&amp;TEXT(Sheet1!L21,"00")&amp;IF(Sheet1!N21="手",TEXT(Sheet1!M21,"0"),TEXT(Sheet1!M21,"00"))))</f>
      </c>
      <c r="I13" s="2">
        <f>IF(Sheet1!O21="","",IF(VLOOKUP(Sheet1!O21,Sheet2!$A$2:$C$28,3,FALSE)&gt;=71,VLOOKUP(Sheet1!O21,Sheet2!$A$2:$C$28,2,FALSE)&amp;TEXT(Sheet1!Q21,"00")&amp;TEXT(Sheet1!R21,"00"),VLOOKUP(Sheet1!O21,Sheet2!$A$2:$C$28,2,FALSE)&amp;TEXT(Sheet1!P21,"00")&amp;TEXT(Sheet1!Q21,"00")&amp;IF(Sheet1!S21="手",TEXT(Sheet1!R21,"0"),TEXT(Sheet1!R21,"00"))))</f>
      </c>
      <c r="J13" s="2">
        <f>IF(Sheet1!T21="","",IF(VLOOKUP(Sheet1!T21,Sheet2!$A$2:$C$28,3,FALSE)&gt;=71,VLOOKUP(Sheet1!T21,Sheet2!$A$2:$C$28,2,FALSE)&amp;TEXT(Sheet1!V21,"00")&amp;TEXT(Sheet1!W21,"00"),VLOOKUP(Sheet1!T21,Sheet2!$A$2:$C$28,2,FALSE)&amp;TEXT(Sheet1!U21,"00")&amp;TEXT(Sheet1!V21,"00")&amp;IF(Sheet1!X21="手",TEXT(Sheet1!W21,"0"),TEXT(Sheet1!W21,"00"))))</f>
      </c>
    </row>
    <row r="14" spans="1:10" s="2" customFormat="1" ht="13.5">
      <c r="A14" s="2">
        <f t="shared" si="0"/>
      </c>
      <c r="B14" s="2">
        <f>IF(Sheet1!C22="","",IF(Sheet1!AB22=2,Sheet1!C22&amp;"      "&amp;Sheet1!D22&amp;" "&amp;Sheet1!G22,IF(Sheet1!AB22=3,Sheet1!C22&amp;"    "&amp;Sheet1!D22&amp;" "&amp;Sheet1!G22,IF(Sheet1!AB22=4,Sheet1!C22&amp;"  "&amp;Sheet1!D22&amp;" "&amp;Sheet1!G22,IF(Sheet1!AB22&gt;=5,Sheet1!C22&amp;Sheet1!D22&amp;"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IF(Sheet1!I22="","",VLOOKUP(Sheet1!I22,Sheet2!$E$2:$F$48,2,FALSE))</f>
      </c>
      <c r="F14" s="2">
        <f>IF(B14="","",Sheet1!$B$9)</f>
      </c>
      <c r="G14" s="2">
        <f>IF(Sheet1!B22="","",VALUE(Sheet1!B22))</f>
      </c>
      <c r="H14" s="2">
        <f>IF(Sheet1!J22="","",IF(VLOOKUP(Sheet1!J22,Sheet2!$A$2:$C$28,3,FALSE)&gt;=71,VLOOKUP(Sheet1!J22,Sheet2!$A$2:$C$28,2,FALSE)&amp;TEXT(Sheet1!L22,"00")&amp;TEXT(Sheet1!M22,"00"),VLOOKUP(Sheet1!J22,Sheet2!$A$2:$C$28,2,FALSE)&amp;TEXT(Sheet1!K22,"00")&amp;TEXT(Sheet1!L22,"00")&amp;IF(Sheet1!N22="手",TEXT(Sheet1!M22,"0"),TEXT(Sheet1!M22,"00"))))</f>
      </c>
      <c r="I14" s="2">
        <f>IF(Sheet1!O22="","",IF(VLOOKUP(Sheet1!O22,Sheet2!$A$2:$C$28,3,FALSE)&gt;=71,VLOOKUP(Sheet1!O22,Sheet2!$A$2:$C$28,2,FALSE)&amp;TEXT(Sheet1!Q22,"00")&amp;TEXT(Sheet1!R22,"00"),VLOOKUP(Sheet1!O22,Sheet2!$A$2:$C$28,2,FALSE)&amp;TEXT(Sheet1!P22,"00")&amp;TEXT(Sheet1!Q22,"00")&amp;IF(Sheet1!S22="手",TEXT(Sheet1!R22,"0"),TEXT(Sheet1!R22,"00"))))</f>
      </c>
      <c r="J14" s="2">
        <f>IF(Sheet1!T22="","",IF(VLOOKUP(Sheet1!T22,Sheet2!$A$2:$C$28,3,FALSE)&gt;=71,VLOOKUP(Sheet1!T22,Sheet2!$A$2:$C$28,2,FALSE)&amp;TEXT(Sheet1!V22,"00")&amp;TEXT(Sheet1!W22,"00"),VLOOKUP(Sheet1!T22,Sheet2!$A$2:$C$28,2,FALSE)&amp;TEXT(Sheet1!U22,"00")&amp;TEXT(Sheet1!V22,"00")&amp;IF(Sheet1!X22="手",TEXT(Sheet1!W22,"0"),TEXT(Sheet1!W22,"00"))))</f>
      </c>
    </row>
    <row r="15" spans="1:10" s="2" customFormat="1" ht="13.5">
      <c r="A15" s="2">
        <f t="shared" si="0"/>
      </c>
      <c r="B15" s="2">
        <f>IF(Sheet1!C23="","",IF(Sheet1!AB23=2,Sheet1!C23&amp;"      "&amp;Sheet1!D23&amp;" "&amp;Sheet1!G23,IF(Sheet1!AB23=3,Sheet1!C23&amp;"    "&amp;Sheet1!D23&amp;" "&amp;Sheet1!G23,IF(Sheet1!AB23=4,Sheet1!C23&amp;"  "&amp;Sheet1!D23&amp;" "&amp;Sheet1!G23,IF(Sheet1!AB23&gt;=5,Sheet1!C23&amp;Sheet1!D23&amp;"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IF(Sheet1!I23="","",VLOOKUP(Sheet1!I23,Sheet2!$E$2:$F$48,2,FALSE))</f>
      </c>
      <c r="F15" s="2">
        <f>IF(B15="","",Sheet1!$B$9)</f>
      </c>
      <c r="G15" s="2">
        <f>IF(Sheet1!B23="","",VALUE(Sheet1!B23))</f>
      </c>
      <c r="H15" s="2">
        <f>IF(Sheet1!J23="","",IF(VLOOKUP(Sheet1!J23,Sheet2!$A$2:$C$28,3,FALSE)&gt;=71,VLOOKUP(Sheet1!J23,Sheet2!$A$2:$C$28,2,FALSE)&amp;TEXT(Sheet1!L23,"00")&amp;TEXT(Sheet1!M23,"00"),VLOOKUP(Sheet1!J23,Sheet2!$A$2:$C$28,2,FALSE)&amp;TEXT(Sheet1!K23,"00")&amp;TEXT(Sheet1!L23,"00")&amp;IF(Sheet1!N23="手",TEXT(Sheet1!M23,"0"),TEXT(Sheet1!M23,"00"))))</f>
      </c>
      <c r="I15" s="2">
        <f>IF(Sheet1!O23="","",IF(VLOOKUP(Sheet1!O23,Sheet2!$A$2:$C$28,3,FALSE)&gt;=71,VLOOKUP(Sheet1!O23,Sheet2!$A$2:$C$28,2,FALSE)&amp;TEXT(Sheet1!Q23,"00")&amp;TEXT(Sheet1!R23,"00"),VLOOKUP(Sheet1!O23,Sheet2!$A$2:$C$28,2,FALSE)&amp;TEXT(Sheet1!P23,"00")&amp;TEXT(Sheet1!Q23,"00")&amp;IF(Sheet1!S23="手",TEXT(Sheet1!R23,"0"),TEXT(Sheet1!R23,"00"))))</f>
      </c>
      <c r="J15" s="2">
        <f>IF(Sheet1!T23="","",IF(VLOOKUP(Sheet1!T23,Sheet2!$A$2:$C$28,3,FALSE)&gt;=71,VLOOKUP(Sheet1!T23,Sheet2!$A$2:$C$28,2,FALSE)&amp;TEXT(Sheet1!V23,"00")&amp;TEXT(Sheet1!W23,"00"),VLOOKUP(Sheet1!T23,Sheet2!$A$2:$C$28,2,FALSE)&amp;TEXT(Sheet1!U23,"00")&amp;TEXT(Sheet1!V23,"00")&amp;IF(Sheet1!X23="手",TEXT(Sheet1!W23,"0"),TEXT(Sheet1!W23,"00"))))</f>
      </c>
    </row>
    <row r="16" spans="1:10" s="2" customFormat="1" ht="13.5">
      <c r="A16" s="2">
        <f t="shared" si="0"/>
      </c>
      <c r="B16" s="2">
        <f>IF(Sheet1!C24="","",IF(Sheet1!AB24=2,Sheet1!C24&amp;"      "&amp;Sheet1!D24&amp;" "&amp;Sheet1!G24,IF(Sheet1!AB24=3,Sheet1!C24&amp;"    "&amp;Sheet1!D24&amp;" "&amp;Sheet1!G24,IF(Sheet1!AB24=4,Sheet1!C24&amp;"  "&amp;Sheet1!D24&amp;" "&amp;Sheet1!G24,IF(Sheet1!AB24&gt;=5,Sheet1!C24&amp;Sheet1!D24&amp;"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IF(Sheet1!I24="","",VLOOKUP(Sheet1!I24,Sheet2!$E$2:$F$48,2,FALSE))</f>
      </c>
      <c r="F16" s="2">
        <f>IF(B16="","",Sheet1!$B$9)</f>
      </c>
      <c r="G16" s="2">
        <f>IF(Sheet1!B24="","",VALUE(Sheet1!B24))</f>
      </c>
      <c r="H16" s="2">
        <f>IF(Sheet1!J24="","",IF(VLOOKUP(Sheet1!J24,Sheet2!$A$2:$C$28,3,FALSE)&gt;=71,VLOOKUP(Sheet1!J24,Sheet2!$A$2:$C$28,2,FALSE)&amp;TEXT(Sheet1!L24,"00")&amp;TEXT(Sheet1!M24,"00"),VLOOKUP(Sheet1!J24,Sheet2!$A$2:$C$28,2,FALSE)&amp;TEXT(Sheet1!K24,"00")&amp;TEXT(Sheet1!L24,"00")&amp;IF(Sheet1!N24="手",TEXT(Sheet1!M24,"0"),TEXT(Sheet1!M24,"00"))))</f>
      </c>
      <c r="I16" s="2">
        <f>IF(Sheet1!O24="","",IF(VLOOKUP(Sheet1!O24,Sheet2!$A$2:$C$28,3,FALSE)&gt;=71,VLOOKUP(Sheet1!O24,Sheet2!$A$2:$C$28,2,FALSE)&amp;TEXT(Sheet1!Q24,"00")&amp;TEXT(Sheet1!R24,"00"),VLOOKUP(Sheet1!O24,Sheet2!$A$2:$C$28,2,FALSE)&amp;TEXT(Sheet1!P24,"00")&amp;TEXT(Sheet1!Q24,"00")&amp;IF(Sheet1!S24="手",TEXT(Sheet1!R24,"0"),TEXT(Sheet1!R24,"00"))))</f>
      </c>
      <c r="J16" s="2">
        <f>IF(Sheet1!T24="","",IF(VLOOKUP(Sheet1!T24,Sheet2!$A$2:$C$28,3,FALSE)&gt;=71,VLOOKUP(Sheet1!T24,Sheet2!$A$2:$C$28,2,FALSE)&amp;TEXT(Sheet1!V24,"00")&amp;TEXT(Sheet1!W24,"00"),VLOOKUP(Sheet1!T24,Sheet2!$A$2:$C$28,2,FALSE)&amp;TEXT(Sheet1!U24,"00")&amp;TEXT(Sheet1!V24,"00")&amp;IF(Sheet1!X24="手",TEXT(Sheet1!W24,"0"),TEXT(Sheet1!W24,"00"))))</f>
      </c>
    </row>
    <row r="17" spans="1:10" s="2" customFormat="1" ht="13.5">
      <c r="A17" s="2">
        <f t="shared" si="0"/>
      </c>
      <c r="B17" s="2">
        <f>IF(Sheet1!C25="","",IF(Sheet1!AB25=2,Sheet1!C25&amp;"      "&amp;Sheet1!D25&amp;" "&amp;Sheet1!G25,IF(Sheet1!AB25=3,Sheet1!C25&amp;"    "&amp;Sheet1!D25&amp;" "&amp;Sheet1!G25,IF(Sheet1!AB25=4,Sheet1!C25&amp;"  "&amp;Sheet1!D25&amp;" "&amp;Sheet1!G25,IF(Sheet1!AB25&gt;=5,Sheet1!C25&amp;Sheet1!D25&amp;"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IF(Sheet1!I25="","",VLOOKUP(Sheet1!I25,Sheet2!$E$2:$F$48,2,FALSE))</f>
      </c>
      <c r="F17" s="2">
        <f>IF(B17="","",Sheet1!$B$9)</f>
      </c>
      <c r="G17" s="2">
        <f>IF(Sheet1!B25="","",VALUE(Sheet1!B25))</f>
      </c>
      <c r="H17" s="2">
        <f>IF(Sheet1!J25="","",IF(VLOOKUP(Sheet1!J25,Sheet2!$A$2:$C$28,3,FALSE)&gt;=71,VLOOKUP(Sheet1!J25,Sheet2!$A$2:$C$28,2,FALSE)&amp;TEXT(Sheet1!L25,"00")&amp;TEXT(Sheet1!M25,"00"),VLOOKUP(Sheet1!J25,Sheet2!$A$2:$C$28,2,FALSE)&amp;TEXT(Sheet1!K25,"00")&amp;TEXT(Sheet1!L25,"00")&amp;IF(Sheet1!N25="手",TEXT(Sheet1!M25,"0"),TEXT(Sheet1!M25,"00"))))</f>
      </c>
      <c r="I17" s="2">
        <f>IF(Sheet1!O25="","",IF(VLOOKUP(Sheet1!O25,Sheet2!$A$2:$C$28,3,FALSE)&gt;=71,VLOOKUP(Sheet1!O25,Sheet2!$A$2:$C$28,2,FALSE)&amp;TEXT(Sheet1!Q25,"00")&amp;TEXT(Sheet1!R25,"00"),VLOOKUP(Sheet1!O25,Sheet2!$A$2:$C$28,2,FALSE)&amp;TEXT(Sheet1!P25,"00")&amp;TEXT(Sheet1!Q25,"00")&amp;IF(Sheet1!S25="手",TEXT(Sheet1!R25,"0"),TEXT(Sheet1!R25,"00"))))</f>
      </c>
      <c r="J17" s="2">
        <f>IF(Sheet1!T25="","",IF(VLOOKUP(Sheet1!T25,Sheet2!$A$2:$C$28,3,FALSE)&gt;=71,VLOOKUP(Sheet1!T25,Sheet2!$A$2:$C$28,2,FALSE)&amp;TEXT(Sheet1!V25,"00")&amp;TEXT(Sheet1!W25,"00"),VLOOKUP(Sheet1!T25,Sheet2!$A$2:$C$28,2,FALSE)&amp;TEXT(Sheet1!U25,"00")&amp;TEXT(Sheet1!V25,"00")&amp;IF(Sheet1!X25="手",TEXT(Sheet1!W25,"0"),TEXT(Sheet1!W25,"00"))))</f>
      </c>
    </row>
    <row r="18" spans="1:10" s="2" customFormat="1" ht="13.5">
      <c r="A18" s="2">
        <f t="shared" si="0"/>
      </c>
      <c r="B18" s="2">
        <f>IF(Sheet1!C26="","",IF(Sheet1!AB26=2,Sheet1!C26&amp;"      "&amp;Sheet1!D26&amp;" "&amp;Sheet1!G26,IF(Sheet1!AB26=3,Sheet1!C26&amp;"    "&amp;Sheet1!D26&amp;" "&amp;Sheet1!G26,IF(Sheet1!AB26=4,Sheet1!C26&amp;"  "&amp;Sheet1!D26&amp;" "&amp;Sheet1!G26,IF(Sheet1!AB26&gt;=5,Sheet1!C26&amp;Sheet1!D26&amp;"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IF(Sheet1!I26="","",VLOOKUP(Sheet1!I26,Sheet2!$E$2:$F$48,2,FALSE))</f>
      </c>
      <c r="F18" s="2">
        <f>IF(B18="","",Sheet1!$B$9)</f>
      </c>
      <c r="G18" s="2">
        <f>IF(Sheet1!B26="","",VALUE(Sheet1!B26))</f>
      </c>
      <c r="H18" s="2">
        <f>IF(Sheet1!J26="","",IF(VLOOKUP(Sheet1!J26,Sheet2!$A$2:$C$28,3,FALSE)&gt;=71,VLOOKUP(Sheet1!J26,Sheet2!$A$2:$C$28,2,FALSE)&amp;TEXT(Sheet1!L26,"00")&amp;TEXT(Sheet1!M26,"00"),VLOOKUP(Sheet1!J26,Sheet2!$A$2:$C$28,2,FALSE)&amp;TEXT(Sheet1!K26,"00")&amp;TEXT(Sheet1!L26,"00")&amp;IF(Sheet1!N26="手",TEXT(Sheet1!M26,"0"),TEXT(Sheet1!M26,"00"))))</f>
      </c>
      <c r="I18" s="2">
        <f>IF(Sheet1!O26="","",IF(VLOOKUP(Sheet1!O26,Sheet2!$A$2:$C$28,3,FALSE)&gt;=71,VLOOKUP(Sheet1!O26,Sheet2!$A$2:$C$28,2,FALSE)&amp;TEXT(Sheet1!Q26,"00")&amp;TEXT(Sheet1!R26,"00"),VLOOKUP(Sheet1!O26,Sheet2!$A$2:$C$28,2,FALSE)&amp;TEXT(Sheet1!P26,"00")&amp;TEXT(Sheet1!Q26,"00")&amp;IF(Sheet1!S26="手",TEXT(Sheet1!R26,"0"),TEXT(Sheet1!R26,"00"))))</f>
      </c>
      <c r="J18" s="2">
        <f>IF(Sheet1!T26="","",IF(VLOOKUP(Sheet1!T26,Sheet2!$A$2:$C$28,3,FALSE)&gt;=71,VLOOKUP(Sheet1!T26,Sheet2!$A$2:$C$28,2,FALSE)&amp;TEXT(Sheet1!V26,"00")&amp;TEXT(Sheet1!W26,"00"),VLOOKUP(Sheet1!T26,Sheet2!$A$2:$C$28,2,FALSE)&amp;TEXT(Sheet1!U26,"00")&amp;TEXT(Sheet1!V26,"00")&amp;IF(Sheet1!X26="手",TEXT(Sheet1!W26,"0"),TEXT(Sheet1!W26,"00"))))</f>
      </c>
    </row>
    <row r="19" spans="1:10" s="2" customFormat="1" ht="13.5">
      <c r="A19" s="2">
        <f t="shared" si="0"/>
      </c>
      <c r="B19" s="2">
        <f>IF(Sheet1!C27="","",IF(Sheet1!AB27=2,Sheet1!C27&amp;"      "&amp;Sheet1!D27&amp;" "&amp;Sheet1!G27,IF(Sheet1!AB27=3,Sheet1!C27&amp;"    "&amp;Sheet1!D27&amp;" "&amp;Sheet1!G27,IF(Sheet1!AB27=4,Sheet1!C27&amp;"  "&amp;Sheet1!D27&amp;" "&amp;Sheet1!G27,IF(Sheet1!AB27&gt;=5,Sheet1!C27&amp;Sheet1!D27&amp;"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IF(Sheet1!I27="","",VLOOKUP(Sheet1!I27,Sheet2!$E$2:$F$48,2,FALSE))</f>
      </c>
      <c r="F19" s="2">
        <f>IF(B19="","",Sheet1!$B$9)</f>
      </c>
      <c r="G19" s="2">
        <f>IF(Sheet1!B27="","",VALUE(Sheet1!B27))</f>
      </c>
      <c r="H19" s="2">
        <f>IF(Sheet1!J27="","",IF(VLOOKUP(Sheet1!J27,Sheet2!$A$2:$C$28,3,FALSE)&gt;=71,VLOOKUP(Sheet1!J27,Sheet2!$A$2:$C$28,2,FALSE)&amp;TEXT(Sheet1!L27,"00")&amp;TEXT(Sheet1!M27,"00"),VLOOKUP(Sheet1!J27,Sheet2!$A$2:$C$28,2,FALSE)&amp;TEXT(Sheet1!K27,"00")&amp;TEXT(Sheet1!L27,"00")&amp;IF(Sheet1!N27="手",TEXT(Sheet1!M27,"0"),TEXT(Sheet1!M27,"00"))))</f>
      </c>
      <c r="I19" s="2">
        <f>IF(Sheet1!O27="","",IF(VLOOKUP(Sheet1!O27,Sheet2!$A$2:$C$28,3,FALSE)&gt;=71,VLOOKUP(Sheet1!O27,Sheet2!$A$2:$C$28,2,FALSE)&amp;TEXT(Sheet1!Q27,"00")&amp;TEXT(Sheet1!R27,"00"),VLOOKUP(Sheet1!O27,Sheet2!$A$2:$C$28,2,FALSE)&amp;TEXT(Sheet1!P27,"00")&amp;TEXT(Sheet1!Q27,"00")&amp;IF(Sheet1!S27="手",TEXT(Sheet1!R27,"0"),TEXT(Sheet1!R27,"00"))))</f>
      </c>
      <c r="J19" s="2">
        <f>IF(Sheet1!T27="","",IF(VLOOKUP(Sheet1!T27,Sheet2!$A$2:$C$28,3,FALSE)&gt;=71,VLOOKUP(Sheet1!T27,Sheet2!$A$2:$C$28,2,FALSE)&amp;TEXT(Sheet1!V27,"00")&amp;TEXT(Sheet1!W27,"00"),VLOOKUP(Sheet1!T27,Sheet2!$A$2:$C$28,2,FALSE)&amp;TEXT(Sheet1!U27,"00")&amp;TEXT(Sheet1!V27,"00")&amp;IF(Sheet1!X27="手",TEXT(Sheet1!W27,"0"),TEXT(Sheet1!W27,"00"))))</f>
      </c>
    </row>
    <row r="20" spans="1:10" s="3" customFormat="1" ht="13.5">
      <c r="A20" s="2">
        <f t="shared" si="0"/>
      </c>
      <c r="B20" s="2">
        <f>IF(Sheet1!C28="","",IF(Sheet1!AB28=2,Sheet1!C28&amp;"      "&amp;Sheet1!D28&amp;" "&amp;Sheet1!G28,IF(Sheet1!AB28=3,Sheet1!C28&amp;"    "&amp;Sheet1!D28&amp;" "&amp;Sheet1!G28,IF(Sheet1!AB28=4,Sheet1!C28&amp;"  "&amp;Sheet1!D28&amp;" "&amp;Sheet1!G28,IF(Sheet1!AB28&gt;=5,Sheet1!C28&amp;Sheet1!D28&amp;"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IF(Sheet1!I28="","",VLOOKUP(Sheet1!I28,Sheet2!$E$2:$F$48,2,FALSE))</f>
      </c>
      <c r="F20" s="2">
        <f>IF(B20="","",Sheet1!$B$9)</f>
      </c>
      <c r="G20" s="2">
        <f>IF(Sheet1!B28="","",VALUE(Sheet1!B28))</f>
      </c>
      <c r="H20" s="2">
        <f>IF(Sheet1!J28="","",IF(VLOOKUP(Sheet1!J28,Sheet2!$A$2:$C$28,3,FALSE)&gt;=71,VLOOKUP(Sheet1!J28,Sheet2!$A$2:$C$28,2,FALSE)&amp;TEXT(Sheet1!L28,"00")&amp;TEXT(Sheet1!M28,"00"),VLOOKUP(Sheet1!J28,Sheet2!$A$2:$C$28,2,FALSE)&amp;TEXT(Sheet1!K28,"00")&amp;TEXT(Sheet1!L28,"00")&amp;IF(Sheet1!N28="手",TEXT(Sheet1!M28,"0"),TEXT(Sheet1!M28,"00"))))</f>
      </c>
      <c r="I20" s="2">
        <f>IF(Sheet1!O28="","",IF(VLOOKUP(Sheet1!O28,Sheet2!$A$2:$C$28,3,FALSE)&gt;=71,VLOOKUP(Sheet1!O28,Sheet2!$A$2:$C$28,2,FALSE)&amp;TEXT(Sheet1!Q28,"00")&amp;TEXT(Sheet1!R28,"00"),VLOOKUP(Sheet1!O28,Sheet2!$A$2:$C$28,2,FALSE)&amp;TEXT(Sheet1!P28,"00")&amp;TEXT(Sheet1!Q28,"00")&amp;IF(Sheet1!S28="手",TEXT(Sheet1!R28,"0"),TEXT(Sheet1!R28,"00"))))</f>
      </c>
      <c r="J20" s="2">
        <f>IF(Sheet1!T28="","",IF(VLOOKUP(Sheet1!T28,Sheet2!$A$2:$C$28,3,FALSE)&gt;=71,VLOOKUP(Sheet1!T28,Sheet2!$A$2:$C$28,2,FALSE)&amp;TEXT(Sheet1!V28,"00")&amp;TEXT(Sheet1!W28,"00"),VLOOKUP(Sheet1!T28,Sheet2!$A$2:$C$28,2,FALSE)&amp;TEXT(Sheet1!U28,"00")&amp;TEXT(Sheet1!V28,"00")&amp;IF(Sheet1!X28="手",TEXT(Sheet1!W28,"0"),TEXT(Sheet1!W28,"00"))))</f>
      </c>
    </row>
    <row r="21" spans="1:10" s="3" customFormat="1" ht="13.5">
      <c r="A21" s="2">
        <f t="shared" si="0"/>
      </c>
      <c r="B21" s="2">
        <f>IF(Sheet1!C29="","",IF(Sheet1!AB29=2,Sheet1!C29&amp;"      "&amp;Sheet1!D29&amp;" "&amp;Sheet1!G29,IF(Sheet1!AB29=3,Sheet1!C29&amp;"    "&amp;Sheet1!D29&amp;" "&amp;Sheet1!G29,IF(Sheet1!AB29=4,Sheet1!C29&amp;"  "&amp;Sheet1!D29&amp;" "&amp;Sheet1!G29,IF(Sheet1!AB29&gt;=5,Sheet1!C29&amp;Sheet1!D29&amp;"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IF(Sheet1!I29="","",VLOOKUP(Sheet1!I29,Sheet2!$E$2:$F$48,2,FALSE))</f>
      </c>
      <c r="F21" s="2">
        <f>IF(B21="","",Sheet1!$B$9)</f>
      </c>
      <c r="G21" s="2">
        <f>IF(Sheet1!B29="","",VALUE(Sheet1!B29))</f>
      </c>
      <c r="H21" s="2">
        <f>IF(Sheet1!J29="","",IF(VLOOKUP(Sheet1!J29,Sheet2!$A$2:$C$28,3,FALSE)&gt;=71,VLOOKUP(Sheet1!J29,Sheet2!$A$2:$C$28,2,FALSE)&amp;TEXT(Sheet1!L29,"00")&amp;TEXT(Sheet1!M29,"00"),VLOOKUP(Sheet1!J29,Sheet2!$A$2:$C$28,2,FALSE)&amp;TEXT(Sheet1!K29,"00")&amp;TEXT(Sheet1!L29,"00")&amp;IF(Sheet1!N29="手",TEXT(Sheet1!M29,"0"),TEXT(Sheet1!M29,"00"))))</f>
      </c>
      <c r="I21" s="2">
        <f>IF(Sheet1!O29="","",IF(VLOOKUP(Sheet1!O29,Sheet2!$A$2:$C$28,3,FALSE)&gt;=71,VLOOKUP(Sheet1!O29,Sheet2!$A$2:$C$28,2,FALSE)&amp;TEXT(Sheet1!Q29,"00")&amp;TEXT(Sheet1!R29,"00"),VLOOKUP(Sheet1!O29,Sheet2!$A$2:$C$28,2,FALSE)&amp;TEXT(Sheet1!P29,"00")&amp;TEXT(Sheet1!Q29,"00")&amp;IF(Sheet1!S29="手",TEXT(Sheet1!R29,"0"),TEXT(Sheet1!R29,"00"))))</f>
      </c>
      <c r="J21" s="2">
        <f>IF(Sheet1!T29="","",IF(VLOOKUP(Sheet1!T29,Sheet2!$A$2:$C$28,3,FALSE)&gt;=71,VLOOKUP(Sheet1!T29,Sheet2!$A$2:$C$28,2,FALSE)&amp;TEXT(Sheet1!V29,"00")&amp;TEXT(Sheet1!W29,"00"),VLOOKUP(Sheet1!T29,Sheet2!$A$2:$C$28,2,FALSE)&amp;TEXT(Sheet1!U29,"00")&amp;TEXT(Sheet1!V29,"00")&amp;IF(Sheet1!X29="手",TEXT(Sheet1!W29,"0"),TEXT(Sheet1!W29,"00"))))</f>
      </c>
    </row>
    <row r="22" spans="1:10" s="3" customFormat="1" ht="13.5">
      <c r="A22" s="2">
        <f t="shared" si="0"/>
      </c>
      <c r="B22" s="2">
        <f>IF(Sheet1!C30="","",IF(Sheet1!AB30=2,Sheet1!C30&amp;"      "&amp;Sheet1!D30&amp;" "&amp;Sheet1!G30,IF(Sheet1!AB30=3,Sheet1!C30&amp;"    "&amp;Sheet1!D30&amp;" "&amp;Sheet1!G30,IF(Sheet1!AB30=4,Sheet1!C30&amp;"  "&amp;Sheet1!D30&amp;" "&amp;Sheet1!G30,IF(Sheet1!AB30&gt;=5,Sheet1!C30&amp;Sheet1!D30&amp;"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IF(Sheet1!I30="","",VLOOKUP(Sheet1!I30,Sheet2!$E$2:$F$48,2,FALSE))</f>
      </c>
      <c r="F22" s="2">
        <f>IF(B22="","",Sheet1!$B$9)</f>
      </c>
      <c r="G22" s="2">
        <f>IF(Sheet1!B30="","",VALUE(Sheet1!B30))</f>
      </c>
      <c r="H22" s="2">
        <f>IF(Sheet1!J30="","",IF(VLOOKUP(Sheet1!J30,Sheet2!$A$2:$C$28,3,FALSE)&gt;=71,VLOOKUP(Sheet1!J30,Sheet2!$A$2:$C$28,2,FALSE)&amp;TEXT(Sheet1!L30,"00")&amp;TEXT(Sheet1!M30,"00"),VLOOKUP(Sheet1!J30,Sheet2!$A$2:$C$28,2,FALSE)&amp;TEXT(Sheet1!K30,"00")&amp;TEXT(Sheet1!L30,"00")&amp;IF(Sheet1!N30="手",TEXT(Sheet1!M30,"0"),TEXT(Sheet1!M30,"00"))))</f>
      </c>
      <c r="I22" s="2">
        <f>IF(Sheet1!O30="","",IF(VLOOKUP(Sheet1!O30,Sheet2!$A$2:$C$28,3,FALSE)&gt;=71,VLOOKUP(Sheet1!O30,Sheet2!$A$2:$C$28,2,FALSE)&amp;TEXT(Sheet1!Q30,"00")&amp;TEXT(Sheet1!R30,"00"),VLOOKUP(Sheet1!O30,Sheet2!$A$2:$C$28,2,FALSE)&amp;TEXT(Sheet1!P30,"00")&amp;TEXT(Sheet1!Q30,"00")&amp;IF(Sheet1!S30="手",TEXT(Sheet1!R30,"0"),TEXT(Sheet1!R30,"00"))))</f>
      </c>
      <c r="J22" s="2">
        <f>IF(Sheet1!T30="","",IF(VLOOKUP(Sheet1!T30,Sheet2!$A$2:$C$28,3,FALSE)&gt;=71,VLOOKUP(Sheet1!T30,Sheet2!$A$2:$C$28,2,FALSE)&amp;TEXT(Sheet1!V30,"00")&amp;TEXT(Sheet1!W30,"00"),VLOOKUP(Sheet1!T30,Sheet2!$A$2:$C$28,2,FALSE)&amp;TEXT(Sheet1!U30,"00")&amp;TEXT(Sheet1!V30,"00")&amp;IF(Sheet1!X30="手",TEXT(Sheet1!W30,"0"),TEXT(Sheet1!W30,"00"))))</f>
      </c>
    </row>
    <row r="23" spans="1:10" s="3" customFormat="1" ht="13.5">
      <c r="A23" s="2">
        <f t="shared" si="0"/>
      </c>
      <c r="B23" s="2">
        <f>IF(Sheet1!C31="","",IF(Sheet1!AB31=2,Sheet1!C31&amp;"      "&amp;Sheet1!D31&amp;" "&amp;Sheet1!G31,IF(Sheet1!AB31=3,Sheet1!C31&amp;"    "&amp;Sheet1!D31&amp;" "&amp;Sheet1!G31,IF(Sheet1!AB31=4,Sheet1!C31&amp;"  "&amp;Sheet1!D31&amp;" "&amp;Sheet1!G31,IF(Sheet1!AB31&gt;=5,Sheet1!C31&amp;Sheet1!D31&amp;"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IF(Sheet1!I31="","",VLOOKUP(Sheet1!I31,Sheet2!$E$2:$F$48,2,FALSE))</f>
      </c>
      <c r="F23" s="2">
        <f>IF(B23="","",Sheet1!$B$9)</f>
      </c>
      <c r="G23" s="2">
        <f>IF(Sheet1!B31="","",VALUE(Sheet1!B31))</f>
      </c>
      <c r="H23" s="2">
        <f>IF(Sheet1!J31="","",IF(VLOOKUP(Sheet1!J31,Sheet2!$A$2:$C$28,3,FALSE)&gt;=71,VLOOKUP(Sheet1!J31,Sheet2!$A$2:$C$28,2,FALSE)&amp;TEXT(Sheet1!L31,"00")&amp;TEXT(Sheet1!M31,"00"),VLOOKUP(Sheet1!J31,Sheet2!$A$2:$C$28,2,FALSE)&amp;TEXT(Sheet1!K31,"00")&amp;TEXT(Sheet1!L31,"00")&amp;IF(Sheet1!N31="手",TEXT(Sheet1!M31,"0"),TEXT(Sheet1!M31,"00"))))</f>
      </c>
      <c r="I23" s="2">
        <f>IF(Sheet1!O31="","",IF(VLOOKUP(Sheet1!O31,Sheet2!$A$2:$C$28,3,FALSE)&gt;=71,VLOOKUP(Sheet1!O31,Sheet2!$A$2:$C$28,2,FALSE)&amp;TEXT(Sheet1!Q31,"00")&amp;TEXT(Sheet1!R31,"00"),VLOOKUP(Sheet1!O31,Sheet2!$A$2:$C$28,2,FALSE)&amp;TEXT(Sheet1!P31,"00")&amp;TEXT(Sheet1!Q31,"00")&amp;IF(Sheet1!S31="手",TEXT(Sheet1!R31,"0"),TEXT(Sheet1!R31,"00"))))</f>
      </c>
      <c r="J23" s="2">
        <f>IF(Sheet1!T31="","",IF(VLOOKUP(Sheet1!T31,Sheet2!$A$2:$C$28,3,FALSE)&gt;=71,VLOOKUP(Sheet1!T31,Sheet2!$A$2:$C$28,2,FALSE)&amp;TEXT(Sheet1!V31,"00")&amp;TEXT(Sheet1!W31,"00"),VLOOKUP(Sheet1!T31,Sheet2!$A$2:$C$28,2,FALSE)&amp;TEXT(Sheet1!U31,"00")&amp;TEXT(Sheet1!V31,"00")&amp;IF(Sheet1!X31="手",TEXT(Sheet1!W31,"0"),TEXT(Sheet1!W31,"00"))))</f>
      </c>
    </row>
    <row r="24" spans="1:10" s="3" customFormat="1" ht="13.5">
      <c r="A24" s="2">
        <f t="shared" si="0"/>
      </c>
      <c r="B24" s="2">
        <f>IF(Sheet1!C32="","",IF(Sheet1!AB32=2,Sheet1!C32&amp;"      "&amp;Sheet1!D32&amp;" "&amp;Sheet1!G32,IF(Sheet1!AB32=3,Sheet1!C32&amp;"    "&amp;Sheet1!D32&amp;" "&amp;Sheet1!G32,IF(Sheet1!AB32=4,Sheet1!C32&amp;"  "&amp;Sheet1!D32&amp;" "&amp;Sheet1!G32,IF(Sheet1!AB32&gt;=5,Sheet1!C32&amp;Sheet1!D32&amp;"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IF(Sheet1!I32="","",VLOOKUP(Sheet1!I32,Sheet2!$E$2:$F$48,2,FALSE))</f>
      </c>
      <c r="F24" s="2">
        <f>IF(B24="","",Sheet1!$B$9)</f>
      </c>
      <c r="G24" s="2">
        <f>IF(Sheet1!B32="","",VALUE(Sheet1!B32))</f>
      </c>
      <c r="H24" s="2">
        <f>IF(Sheet1!J32="","",IF(VLOOKUP(Sheet1!J32,Sheet2!$A$2:$C$28,3,FALSE)&gt;=71,VLOOKUP(Sheet1!J32,Sheet2!$A$2:$C$28,2,FALSE)&amp;TEXT(Sheet1!L32,"00")&amp;TEXT(Sheet1!M32,"00"),VLOOKUP(Sheet1!J32,Sheet2!$A$2:$C$28,2,FALSE)&amp;TEXT(Sheet1!K32,"00")&amp;TEXT(Sheet1!L32,"00")&amp;IF(Sheet1!N32="手",TEXT(Sheet1!M32,"0"),TEXT(Sheet1!M32,"00"))))</f>
      </c>
      <c r="I24" s="2">
        <f>IF(Sheet1!O32="","",IF(VLOOKUP(Sheet1!O32,Sheet2!$A$2:$C$28,3,FALSE)&gt;=71,VLOOKUP(Sheet1!O32,Sheet2!$A$2:$C$28,2,FALSE)&amp;TEXT(Sheet1!Q32,"00")&amp;TEXT(Sheet1!R32,"00"),VLOOKUP(Sheet1!O32,Sheet2!$A$2:$C$28,2,FALSE)&amp;TEXT(Sheet1!P32,"00")&amp;TEXT(Sheet1!Q32,"00")&amp;IF(Sheet1!S32="手",TEXT(Sheet1!R32,"0"),TEXT(Sheet1!R32,"00"))))</f>
      </c>
      <c r="J24" s="2">
        <f>IF(Sheet1!T32="","",IF(VLOOKUP(Sheet1!T32,Sheet2!$A$2:$C$28,3,FALSE)&gt;=71,VLOOKUP(Sheet1!T32,Sheet2!$A$2:$C$28,2,FALSE)&amp;TEXT(Sheet1!V32,"00")&amp;TEXT(Sheet1!W32,"00"),VLOOKUP(Sheet1!T32,Sheet2!$A$2:$C$28,2,FALSE)&amp;TEXT(Sheet1!U32,"00")&amp;TEXT(Sheet1!V32,"00")&amp;IF(Sheet1!X32="手",TEXT(Sheet1!W32,"0"),TEXT(Sheet1!W32,"00"))))</f>
      </c>
    </row>
    <row r="25" spans="1:10" s="3" customFormat="1" ht="13.5">
      <c r="A25" s="2">
        <f t="shared" si="0"/>
      </c>
      <c r="B25" s="2">
        <f>IF(Sheet1!C33="","",IF(Sheet1!AB33=2,Sheet1!C33&amp;"      "&amp;Sheet1!D33&amp;" "&amp;Sheet1!G33,IF(Sheet1!AB33=3,Sheet1!C33&amp;"    "&amp;Sheet1!D33&amp;" "&amp;Sheet1!G33,IF(Sheet1!AB33=4,Sheet1!C33&amp;"  "&amp;Sheet1!D33&amp;" "&amp;Sheet1!G33,IF(Sheet1!AB33&gt;=5,Sheet1!C33&amp;Sheet1!D33&amp;"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IF(Sheet1!I33="","",VLOOKUP(Sheet1!I33,Sheet2!$E$2:$F$48,2,FALSE))</f>
      </c>
      <c r="F25" s="2">
        <f>IF(B25="","",Sheet1!$B$9)</f>
      </c>
      <c r="G25" s="2">
        <f>IF(Sheet1!B33="","",VALUE(Sheet1!B33))</f>
      </c>
      <c r="H25" s="2">
        <f>IF(Sheet1!J33="","",IF(VLOOKUP(Sheet1!J33,Sheet2!$A$2:$C$28,3,FALSE)&gt;=71,VLOOKUP(Sheet1!J33,Sheet2!$A$2:$C$28,2,FALSE)&amp;TEXT(Sheet1!L33,"00")&amp;TEXT(Sheet1!M33,"00"),VLOOKUP(Sheet1!J33,Sheet2!$A$2:$C$28,2,FALSE)&amp;TEXT(Sheet1!K33,"00")&amp;TEXT(Sheet1!L33,"00")&amp;IF(Sheet1!N33="手",TEXT(Sheet1!M33,"0"),TEXT(Sheet1!M33,"00"))))</f>
      </c>
      <c r="I25" s="2">
        <f>IF(Sheet1!O33="","",IF(VLOOKUP(Sheet1!O33,Sheet2!$A$2:$C$28,3,FALSE)&gt;=71,VLOOKUP(Sheet1!O33,Sheet2!$A$2:$C$28,2,FALSE)&amp;TEXT(Sheet1!Q33,"00")&amp;TEXT(Sheet1!R33,"00"),VLOOKUP(Sheet1!O33,Sheet2!$A$2:$C$28,2,FALSE)&amp;TEXT(Sheet1!P33,"00")&amp;TEXT(Sheet1!Q33,"00")&amp;IF(Sheet1!S33="手",TEXT(Sheet1!R33,"0"),TEXT(Sheet1!R33,"00"))))</f>
      </c>
      <c r="J25" s="2">
        <f>IF(Sheet1!T33="","",IF(VLOOKUP(Sheet1!T33,Sheet2!$A$2:$C$28,3,FALSE)&gt;=71,VLOOKUP(Sheet1!T33,Sheet2!$A$2:$C$28,2,FALSE)&amp;TEXT(Sheet1!V33,"00")&amp;TEXT(Sheet1!W33,"00"),VLOOKUP(Sheet1!T33,Sheet2!$A$2:$C$28,2,FALSE)&amp;TEXT(Sheet1!U33,"00")&amp;TEXT(Sheet1!V33,"00")&amp;IF(Sheet1!X33="手",TEXT(Sheet1!W33,"0"),TEXT(Sheet1!W33,"00"))))</f>
      </c>
    </row>
    <row r="26" spans="1:10" s="3" customFormat="1" ht="13.5">
      <c r="A26" s="2">
        <f t="shared" si="0"/>
      </c>
      <c r="B26" s="2">
        <f>IF(Sheet1!C34="","",IF(Sheet1!AB34=2,Sheet1!C34&amp;"      "&amp;Sheet1!D34&amp;" "&amp;Sheet1!G34,IF(Sheet1!AB34=3,Sheet1!C34&amp;"    "&amp;Sheet1!D34&amp;" "&amp;Sheet1!G34,IF(Sheet1!AB34=4,Sheet1!C34&amp;"  "&amp;Sheet1!D34&amp;" "&amp;Sheet1!G34,IF(Sheet1!AB34&gt;=5,Sheet1!C34&amp;Sheet1!D34&amp;"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IF(Sheet1!I34="","",VLOOKUP(Sheet1!I34,Sheet2!$E$2:$F$48,2,FALSE))</f>
      </c>
      <c r="F26" s="2">
        <f>IF(B26="","",Sheet1!$B$9)</f>
      </c>
      <c r="G26" s="2">
        <f>IF(Sheet1!B34="","",VALUE(Sheet1!B34))</f>
      </c>
      <c r="H26" s="2">
        <f>IF(Sheet1!J34="","",IF(VLOOKUP(Sheet1!J34,Sheet2!$A$2:$C$28,3,FALSE)&gt;=71,VLOOKUP(Sheet1!J34,Sheet2!$A$2:$C$28,2,FALSE)&amp;TEXT(Sheet1!L34,"00")&amp;TEXT(Sheet1!M34,"00"),VLOOKUP(Sheet1!J34,Sheet2!$A$2:$C$28,2,FALSE)&amp;TEXT(Sheet1!K34,"00")&amp;TEXT(Sheet1!L34,"00")&amp;IF(Sheet1!N34="手",TEXT(Sheet1!M34,"0"),TEXT(Sheet1!M34,"00"))))</f>
      </c>
      <c r="I26" s="2">
        <f>IF(Sheet1!O34="","",IF(VLOOKUP(Sheet1!O34,Sheet2!$A$2:$C$28,3,FALSE)&gt;=71,VLOOKUP(Sheet1!O34,Sheet2!$A$2:$C$28,2,FALSE)&amp;TEXT(Sheet1!Q34,"00")&amp;TEXT(Sheet1!R34,"00"),VLOOKUP(Sheet1!O34,Sheet2!$A$2:$C$28,2,FALSE)&amp;TEXT(Sheet1!P34,"00")&amp;TEXT(Sheet1!Q34,"00")&amp;IF(Sheet1!S34="手",TEXT(Sheet1!R34,"0"),TEXT(Sheet1!R34,"00"))))</f>
      </c>
      <c r="J26" s="2">
        <f>IF(Sheet1!T34="","",IF(VLOOKUP(Sheet1!T34,Sheet2!$A$2:$C$28,3,FALSE)&gt;=71,VLOOKUP(Sheet1!T34,Sheet2!$A$2:$C$28,2,FALSE)&amp;TEXT(Sheet1!V34,"00")&amp;TEXT(Sheet1!W34,"00"),VLOOKUP(Sheet1!T34,Sheet2!$A$2:$C$28,2,FALSE)&amp;TEXT(Sheet1!U34,"00")&amp;TEXT(Sheet1!V34,"00")&amp;IF(Sheet1!X34="手",TEXT(Sheet1!W34,"0"),TEXT(Sheet1!W34,"00"))))</f>
      </c>
    </row>
    <row r="27" spans="1:10" s="3" customFormat="1" ht="13.5">
      <c r="A27" s="2">
        <f t="shared" si="0"/>
      </c>
      <c r="B27" s="2">
        <f>IF(Sheet1!C35="","",IF(Sheet1!AB35=2,Sheet1!C35&amp;"      "&amp;Sheet1!D35&amp;" "&amp;Sheet1!G35,IF(Sheet1!AB35=3,Sheet1!C35&amp;"    "&amp;Sheet1!D35&amp;" "&amp;Sheet1!G35,IF(Sheet1!AB35=4,Sheet1!C35&amp;"  "&amp;Sheet1!D35&amp;" "&amp;Sheet1!G35,IF(Sheet1!AB35&gt;=5,Sheet1!C35&amp;Sheet1!D35&amp;"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IF(Sheet1!I35="","",VLOOKUP(Sheet1!I35,Sheet2!$E$2:$F$48,2,FALSE))</f>
      </c>
      <c r="F27" s="2">
        <f>IF(B27="","",Sheet1!$B$9)</f>
      </c>
      <c r="G27" s="2">
        <f>IF(Sheet1!B35="","",VALUE(Sheet1!B35))</f>
      </c>
      <c r="H27" s="2">
        <f>IF(Sheet1!J35="","",IF(VLOOKUP(Sheet1!J35,Sheet2!$A$2:$C$28,3,FALSE)&gt;=71,VLOOKUP(Sheet1!J35,Sheet2!$A$2:$C$28,2,FALSE)&amp;TEXT(Sheet1!L35,"00")&amp;TEXT(Sheet1!M35,"00"),VLOOKUP(Sheet1!J35,Sheet2!$A$2:$C$28,2,FALSE)&amp;TEXT(Sheet1!K35,"00")&amp;TEXT(Sheet1!L35,"00")&amp;IF(Sheet1!N35="手",TEXT(Sheet1!M35,"0"),TEXT(Sheet1!M35,"00"))))</f>
      </c>
      <c r="I27" s="2">
        <f>IF(Sheet1!O35="","",IF(VLOOKUP(Sheet1!O35,Sheet2!$A$2:$C$28,3,FALSE)&gt;=71,VLOOKUP(Sheet1!O35,Sheet2!$A$2:$C$28,2,FALSE)&amp;TEXT(Sheet1!Q35,"00")&amp;TEXT(Sheet1!R35,"00"),VLOOKUP(Sheet1!O35,Sheet2!$A$2:$C$28,2,FALSE)&amp;TEXT(Sheet1!P35,"00")&amp;TEXT(Sheet1!Q35,"00")&amp;IF(Sheet1!S35="手",TEXT(Sheet1!R35,"0"),TEXT(Sheet1!R35,"00"))))</f>
      </c>
      <c r="J27" s="2">
        <f>IF(Sheet1!T35="","",IF(VLOOKUP(Sheet1!T35,Sheet2!$A$2:$C$28,3,FALSE)&gt;=71,VLOOKUP(Sheet1!T35,Sheet2!$A$2:$C$28,2,FALSE)&amp;TEXT(Sheet1!V35,"00")&amp;TEXT(Sheet1!W35,"00"),VLOOKUP(Sheet1!T35,Sheet2!$A$2:$C$28,2,FALSE)&amp;TEXT(Sheet1!U35,"00")&amp;TEXT(Sheet1!V35,"00")&amp;IF(Sheet1!X35="手",TEXT(Sheet1!W35,"0"),TEXT(Sheet1!W35,"00"))))</f>
      </c>
    </row>
    <row r="28" spans="1:10" s="3" customFormat="1" ht="13.5">
      <c r="A28" s="2">
        <f t="shared" si="0"/>
      </c>
      <c r="B28" s="2">
        <f>IF(Sheet1!C36="","",IF(Sheet1!AB36=2,Sheet1!C36&amp;"      "&amp;Sheet1!D36&amp;" "&amp;Sheet1!G36,IF(Sheet1!AB36=3,Sheet1!C36&amp;"    "&amp;Sheet1!D36&amp;" "&amp;Sheet1!G36,IF(Sheet1!AB36=4,Sheet1!C36&amp;"  "&amp;Sheet1!D36&amp;" "&amp;Sheet1!G36,IF(Sheet1!AB36&gt;=5,Sheet1!C36&amp;Sheet1!D36&amp;"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IF(Sheet1!I36="","",VLOOKUP(Sheet1!I36,Sheet2!$E$2:$F$48,2,FALSE))</f>
      </c>
      <c r="F28" s="2">
        <f>IF(B28="","",Sheet1!$B$9)</f>
      </c>
      <c r="G28" s="2">
        <f>IF(Sheet1!B36="","",VALUE(Sheet1!B36))</f>
      </c>
      <c r="H28" s="2">
        <f>IF(Sheet1!J36="","",IF(VLOOKUP(Sheet1!J36,Sheet2!$A$2:$C$28,3,FALSE)&gt;=71,VLOOKUP(Sheet1!J36,Sheet2!$A$2:$C$28,2,FALSE)&amp;TEXT(Sheet1!L36,"00")&amp;TEXT(Sheet1!M36,"00"),VLOOKUP(Sheet1!J36,Sheet2!$A$2:$C$28,2,FALSE)&amp;TEXT(Sheet1!K36,"00")&amp;TEXT(Sheet1!L36,"00")&amp;IF(Sheet1!N36="手",TEXT(Sheet1!M36,"0"),TEXT(Sheet1!M36,"00"))))</f>
      </c>
      <c r="I28" s="2">
        <f>IF(Sheet1!O36="","",IF(VLOOKUP(Sheet1!O36,Sheet2!$A$2:$C$28,3,FALSE)&gt;=71,VLOOKUP(Sheet1!O36,Sheet2!$A$2:$C$28,2,FALSE)&amp;TEXT(Sheet1!Q36,"00")&amp;TEXT(Sheet1!R36,"00"),VLOOKUP(Sheet1!O36,Sheet2!$A$2:$C$28,2,FALSE)&amp;TEXT(Sheet1!P36,"00")&amp;TEXT(Sheet1!Q36,"00")&amp;IF(Sheet1!S36="手",TEXT(Sheet1!R36,"0"),TEXT(Sheet1!R36,"00"))))</f>
      </c>
      <c r="J28" s="2">
        <f>IF(Sheet1!T36="","",IF(VLOOKUP(Sheet1!T36,Sheet2!$A$2:$C$28,3,FALSE)&gt;=71,VLOOKUP(Sheet1!T36,Sheet2!$A$2:$C$28,2,FALSE)&amp;TEXT(Sheet1!V36,"00")&amp;TEXT(Sheet1!W36,"00"),VLOOKUP(Sheet1!T36,Sheet2!$A$2:$C$28,2,FALSE)&amp;TEXT(Sheet1!U36,"00")&amp;TEXT(Sheet1!V36,"00")&amp;IF(Sheet1!X36="手",TEXT(Sheet1!W36,"0"),TEXT(Sheet1!W36,"00"))))</f>
      </c>
    </row>
    <row r="29" spans="1:10" s="3" customFormat="1" ht="13.5">
      <c r="A29" s="2">
        <f t="shared" si="0"/>
      </c>
      <c r="B29" s="2">
        <f>IF(Sheet1!C37="","",IF(Sheet1!AB37=2,Sheet1!C37&amp;"      "&amp;Sheet1!D37&amp;" "&amp;Sheet1!G37,IF(Sheet1!AB37=3,Sheet1!C37&amp;"    "&amp;Sheet1!D37&amp;" "&amp;Sheet1!G37,IF(Sheet1!AB37=4,Sheet1!C37&amp;"  "&amp;Sheet1!D37&amp;" "&amp;Sheet1!G37,IF(Sheet1!AB37&gt;=5,Sheet1!C37&amp;Sheet1!D37&amp;"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IF(Sheet1!I37="","",VLOOKUP(Sheet1!I37,Sheet2!$E$2:$F$48,2,FALSE))</f>
      </c>
      <c r="F29" s="2">
        <f>IF(B29="","",Sheet1!$B$9)</f>
      </c>
      <c r="G29" s="2">
        <f>IF(Sheet1!B37="","",VALUE(Sheet1!B37))</f>
      </c>
      <c r="H29" s="2">
        <f>IF(Sheet1!J37="","",IF(VLOOKUP(Sheet1!J37,Sheet2!$A$2:$C$28,3,FALSE)&gt;=71,VLOOKUP(Sheet1!J37,Sheet2!$A$2:$C$28,2,FALSE)&amp;TEXT(Sheet1!L37,"00")&amp;TEXT(Sheet1!M37,"00"),VLOOKUP(Sheet1!J37,Sheet2!$A$2:$C$28,2,FALSE)&amp;TEXT(Sheet1!K37,"00")&amp;TEXT(Sheet1!L37,"00")&amp;IF(Sheet1!N37="手",TEXT(Sheet1!M37,"0"),TEXT(Sheet1!M37,"00"))))</f>
      </c>
      <c r="I29" s="2">
        <f>IF(Sheet1!O37="","",IF(VLOOKUP(Sheet1!O37,Sheet2!$A$2:$C$28,3,FALSE)&gt;=71,VLOOKUP(Sheet1!O37,Sheet2!$A$2:$C$28,2,FALSE)&amp;TEXT(Sheet1!Q37,"00")&amp;TEXT(Sheet1!R37,"00"),VLOOKUP(Sheet1!O37,Sheet2!$A$2:$C$28,2,FALSE)&amp;TEXT(Sheet1!P37,"00")&amp;TEXT(Sheet1!Q37,"00")&amp;IF(Sheet1!S37="手",TEXT(Sheet1!R37,"0"),TEXT(Sheet1!R37,"00"))))</f>
      </c>
      <c r="J29" s="2">
        <f>IF(Sheet1!T37="","",IF(VLOOKUP(Sheet1!T37,Sheet2!$A$2:$C$28,3,FALSE)&gt;=71,VLOOKUP(Sheet1!T37,Sheet2!$A$2:$C$28,2,FALSE)&amp;TEXT(Sheet1!V37,"00")&amp;TEXT(Sheet1!W37,"00"),VLOOKUP(Sheet1!T37,Sheet2!$A$2:$C$28,2,FALSE)&amp;TEXT(Sheet1!U37,"00")&amp;TEXT(Sheet1!V37,"00")&amp;IF(Sheet1!X37="手",TEXT(Sheet1!W37,"0"),TEXT(Sheet1!W37,"00"))))</f>
      </c>
    </row>
    <row r="30" spans="1:10" s="3" customFormat="1" ht="13.5">
      <c r="A30" s="2">
        <f t="shared" si="0"/>
      </c>
      <c r="B30" s="2">
        <f>IF(Sheet1!C38="","",IF(Sheet1!AB38=2,Sheet1!C38&amp;"      "&amp;Sheet1!D38&amp;" "&amp;Sheet1!G38,IF(Sheet1!AB38=3,Sheet1!C38&amp;"    "&amp;Sheet1!D38&amp;" "&amp;Sheet1!G38,IF(Sheet1!AB38=4,Sheet1!C38&amp;"  "&amp;Sheet1!D38&amp;" "&amp;Sheet1!G38,IF(Sheet1!AB38&gt;=5,Sheet1!C38&amp;Sheet1!D38&amp;"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IF(Sheet1!I38="","",VLOOKUP(Sheet1!I38,Sheet2!$E$2:$F$48,2,FALSE))</f>
      </c>
      <c r="F30" s="2">
        <f>IF(B30="","",Sheet1!$B$9)</f>
      </c>
      <c r="G30" s="2">
        <f>IF(Sheet1!B38="","",VALUE(Sheet1!B38))</f>
      </c>
      <c r="H30" s="2">
        <f>IF(Sheet1!J38="","",IF(VLOOKUP(Sheet1!J38,Sheet2!$A$2:$C$28,3,FALSE)&gt;=71,VLOOKUP(Sheet1!J38,Sheet2!$A$2:$C$28,2,FALSE)&amp;TEXT(Sheet1!L38,"00")&amp;TEXT(Sheet1!M38,"00"),VLOOKUP(Sheet1!J38,Sheet2!$A$2:$C$28,2,FALSE)&amp;TEXT(Sheet1!K38,"00")&amp;TEXT(Sheet1!L38,"00")&amp;IF(Sheet1!N38="手",TEXT(Sheet1!M38,"0"),TEXT(Sheet1!M38,"00"))))</f>
      </c>
      <c r="I30" s="2">
        <f>IF(Sheet1!O38="","",IF(VLOOKUP(Sheet1!O38,Sheet2!$A$2:$C$28,3,FALSE)&gt;=71,VLOOKUP(Sheet1!O38,Sheet2!$A$2:$C$28,2,FALSE)&amp;TEXT(Sheet1!Q38,"00")&amp;TEXT(Sheet1!R38,"00"),VLOOKUP(Sheet1!O38,Sheet2!$A$2:$C$28,2,FALSE)&amp;TEXT(Sheet1!P38,"00")&amp;TEXT(Sheet1!Q38,"00")&amp;IF(Sheet1!S38="手",TEXT(Sheet1!R38,"0"),TEXT(Sheet1!R38,"00"))))</f>
      </c>
      <c r="J30" s="2">
        <f>IF(Sheet1!T38="","",IF(VLOOKUP(Sheet1!T38,Sheet2!$A$2:$C$28,3,FALSE)&gt;=71,VLOOKUP(Sheet1!T38,Sheet2!$A$2:$C$28,2,FALSE)&amp;TEXT(Sheet1!V38,"00")&amp;TEXT(Sheet1!W38,"00"),VLOOKUP(Sheet1!T38,Sheet2!$A$2:$C$28,2,FALSE)&amp;TEXT(Sheet1!U38,"00")&amp;TEXT(Sheet1!V38,"00")&amp;IF(Sheet1!X38="手",TEXT(Sheet1!W38,"0"),TEXT(Sheet1!W38,"00"))))</f>
      </c>
    </row>
    <row r="31" spans="1:10" s="3" customFormat="1" ht="13.5">
      <c r="A31" s="2">
        <f t="shared" si="0"/>
      </c>
      <c r="B31" s="2">
        <f>IF(Sheet1!C39="","",IF(Sheet1!AB39=2,Sheet1!C39&amp;"      "&amp;Sheet1!D39&amp;" "&amp;Sheet1!G39,IF(Sheet1!AB39=3,Sheet1!C39&amp;"    "&amp;Sheet1!D39&amp;" "&amp;Sheet1!G39,IF(Sheet1!AB39=4,Sheet1!C39&amp;"  "&amp;Sheet1!D39&amp;" "&amp;Sheet1!G39,IF(Sheet1!AB39&gt;=5,Sheet1!C39&amp;Sheet1!D39&amp;"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IF(Sheet1!I39="","",VLOOKUP(Sheet1!I39,Sheet2!$E$2:$F$48,2,FALSE))</f>
      </c>
      <c r="F31" s="2">
        <f>IF(B31="","",Sheet1!$B$9)</f>
      </c>
      <c r="G31" s="2">
        <f>IF(Sheet1!B39="","",VALUE(Sheet1!B39))</f>
      </c>
      <c r="H31" s="2">
        <f>IF(Sheet1!J39="","",IF(VLOOKUP(Sheet1!J39,Sheet2!$A$2:$C$28,3,FALSE)&gt;=71,VLOOKUP(Sheet1!J39,Sheet2!$A$2:$C$28,2,FALSE)&amp;TEXT(Sheet1!L39,"00")&amp;TEXT(Sheet1!M39,"00"),VLOOKUP(Sheet1!J39,Sheet2!$A$2:$C$28,2,FALSE)&amp;TEXT(Sheet1!K39,"00")&amp;TEXT(Sheet1!L39,"00")&amp;IF(Sheet1!N39="手",TEXT(Sheet1!M39,"0"),TEXT(Sheet1!M39,"00"))))</f>
      </c>
      <c r="I31" s="2">
        <f>IF(Sheet1!O39="","",IF(VLOOKUP(Sheet1!O39,Sheet2!$A$2:$C$28,3,FALSE)&gt;=71,VLOOKUP(Sheet1!O39,Sheet2!$A$2:$C$28,2,FALSE)&amp;TEXT(Sheet1!Q39,"00")&amp;TEXT(Sheet1!R39,"00"),VLOOKUP(Sheet1!O39,Sheet2!$A$2:$C$28,2,FALSE)&amp;TEXT(Sheet1!P39,"00")&amp;TEXT(Sheet1!Q39,"00")&amp;IF(Sheet1!S39="手",TEXT(Sheet1!R39,"0"),TEXT(Sheet1!R39,"00"))))</f>
      </c>
      <c r="J31" s="2">
        <f>IF(Sheet1!T39="","",IF(VLOOKUP(Sheet1!T39,Sheet2!$A$2:$C$28,3,FALSE)&gt;=71,VLOOKUP(Sheet1!T39,Sheet2!$A$2:$C$28,2,FALSE)&amp;TEXT(Sheet1!V39,"00")&amp;TEXT(Sheet1!W39,"00"),VLOOKUP(Sheet1!T39,Sheet2!$A$2:$C$28,2,FALSE)&amp;TEXT(Sheet1!U39,"00")&amp;TEXT(Sheet1!V39,"00")&amp;IF(Sheet1!X39="手",TEXT(Sheet1!W39,"0"),TEXT(Sheet1!W39,"00"))))</f>
      </c>
    </row>
    <row r="32" spans="1:10" s="3" customFormat="1" ht="13.5">
      <c r="A32" s="2">
        <f t="shared" si="0"/>
      </c>
      <c r="B32" s="2">
        <f>IF(Sheet1!C40="","",IF(Sheet1!AB40=2,Sheet1!C40&amp;"      "&amp;Sheet1!D40&amp;" "&amp;Sheet1!G40,IF(Sheet1!AB40=3,Sheet1!C40&amp;"    "&amp;Sheet1!D40&amp;" "&amp;Sheet1!G40,IF(Sheet1!AB40=4,Sheet1!C40&amp;"  "&amp;Sheet1!D40&amp;" "&amp;Sheet1!G40,IF(Sheet1!AB40&gt;=5,Sheet1!C40&amp;Sheet1!D40&amp;"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IF(Sheet1!I40="","",VLOOKUP(Sheet1!I40,Sheet2!$E$2:$F$48,2,FALSE))</f>
      </c>
      <c r="F32" s="2">
        <f>IF(B32="","",Sheet1!$B$9)</f>
      </c>
      <c r="G32" s="2">
        <f>IF(Sheet1!B40="","",VALUE(Sheet1!B40))</f>
      </c>
      <c r="H32" s="2">
        <f>IF(Sheet1!J40="","",IF(VLOOKUP(Sheet1!J40,Sheet2!$A$2:$C$28,3,FALSE)&gt;=71,VLOOKUP(Sheet1!J40,Sheet2!$A$2:$C$28,2,FALSE)&amp;TEXT(Sheet1!L40,"00")&amp;TEXT(Sheet1!M40,"00"),VLOOKUP(Sheet1!J40,Sheet2!$A$2:$C$28,2,FALSE)&amp;TEXT(Sheet1!K40,"00")&amp;TEXT(Sheet1!L40,"00")&amp;IF(Sheet1!N40="手",TEXT(Sheet1!M40,"0"),TEXT(Sheet1!M40,"00"))))</f>
      </c>
      <c r="I32" s="2">
        <f>IF(Sheet1!O40="","",IF(VLOOKUP(Sheet1!O40,Sheet2!$A$2:$C$28,3,FALSE)&gt;=71,VLOOKUP(Sheet1!O40,Sheet2!$A$2:$C$28,2,FALSE)&amp;TEXT(Sheet1!Q40,"00")&amp;TEXT(Sheet1!R40,"00"),VLOOKUP(Sheet1!O40,Sheet2!$A$2:$C$28,2,FALSE)&amp;TEXT(Sheet1!P40,"00")&amp;TEXT(Sheet1!Q40,"00")&amp;IF(Sheet1!S40="手",TEXT(Sheet1!R40,"0"),TEXT(Sheet1!R40,"00"))))</f>
      </c>
      <c r="J32" s="2">
        <f>IF(Sheet1!T40="","",IF(VLOOKUP(Sheet1!T40,Sheet2!$A$2:$C$28,3,FALSE)&gt;=71,VLOOKUP(Sheet1!T40,Sheet2!$A$2:$C$28,2,FALSE)&amp;TEXT(Sheet1!V40,"00")&amp;TEXT(Sheet1!W40,"00"),VLOOKUP(Sheet1!T40,Sheet2!$A$2:$C$28,2,FALSE)&amp;TEXT(Sheet1!U40,"00")&amp;TEXT(Sheet1!V40,"00")&amp;IF(Sheet1!X40="手",TEXT(Sheet1!W40,"0"),TEXT(Sheet1!W40,"00"))))</f>
      </c>
    </row>
    <row r="33" spans="1:10" s="3" customFormat="1" ht="13.5">
      <c r="A33" s="2">
        <f t="shared" si="0"/>
      </c>
      <c r="B33" s="2">
        <f>IF(Sheet1!C41="","",IF(Sheet1!AB41=2,Sheet1!C41&amp;"      "&amp;Sheet1!D41&amp;" "&amp;Sheet1!G41,IF(Sheet1!AB41=3,Sheet1!C41&amp;"    "&amp;Sheet1!D41&amp;" "&amp;Sheet1!G41,IF(Sheet1!AB41=4,Sheet1!C41&amp;"  "&amp;Sheet1!D41&amp;" "&amp;Sheet1!G41,IF(Sheet1!AB41&gt;=5,Sheet1!C41&amp;Sheet1!D41&amp;"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IF(Sheet1!I41="","",VLOOKUP(Sheet1!I41,Sheet2!$E$2:$F$48,2,FALSE))</f>
      </c>
      <c r="F33" s="2">
        <f>IF(B33="","",Sheet1!$B$9)</f>
      </c>
      <c r="G33" s="2">
        <f>IF(Sheet1!B41="","",VALUE(Sheet1!B41))</f>
      </c>
      <c r="H33" s="2">
        <f>IF(Sheet1!J41="","",IF(VLOOKUP(Sheet1!J41,Sheet2!$A$2:$C$28,3,FALSE)&gt;=71,VLOOKUP(Sheet1!J41,Sheet2!$A$2:$C$28,2,FALSE)&amp;TEXT(Sheet1!L41,"00")&amp;TEXT(Sheet1!M41,"00"),VLOOKUP(Sheet1!J41,Sheet2!$A$2:$C$28,2,FALSE)&amp;TEXT(Sheet1!K41,"00")&amp;TEXT(Sheet1!L41,"00")&amp;IF(Sheet1!N41="手",TEXT(Sheet1!M41,"0"),TEXT(Sheet1!M41,"00"))))</f>
      </c>
      <c r="I33" s="2">
        <f>IF(Sheet1!O41="","",IF(VLOOKUP(Sheet1!O41,Sheet2!$A$2:$C$28,3,FALSE)&gt;=71,VLOOKUP(Sheet1!O41,Sheet2!$A$2:$C$28,2,FALSE)&amp;TEXT(Sheet1!Q41,"00")&amp;TEXT(Sheet1!R41,"00"),VLOOKUP(Sheet1!O41,Sheet2!$A$2:$C$28,2,FALSE)&amp;TEXT(Sheet1!P41,"00")&amp;TEXT(Sheet1!Q41,"00")&amp;IF(Sheet1!S41="手",TEXT(Sheet1!R41,"0"),TEXT(Sheet1!R41,"00"))))</f>
      </c>
      <c r="J33" s="2">
        <f>IF(Sheet1!T41="","",IF(VLOOKUP(Sheet1!T41,Sheet2!$A$2:$C$28,3,FALSE)&gt;=71,VLOOKUP(Sheet1!T41,Sheet2!$A$2:$C$28,2,FALSE)&amp;TEXT(Sheet1!V41,"00")&amp;TEXT(Sheet1!W41,"00"),VLOOKUP(Sheet1!T41,Sheet2!$A$2:$C$28,2,FALSE)&amp;TEXT(Sheet1!U41,"00")&amp;TEXT(Sheet1!V41,"00")&amp;IF(Sheet1!X41="手",TEXT(Sheet1!W41,"0"),TEXT(Sheet1!W41,"00"))))</f>
      </c>
    </row>
    <row r="34" spans="1:10" s="3" customFormat="1" ht="13.5">
      <c r="A34" s="2">
        <f t="shared" si="0"/>
      </c>
      <c r="B34" s="2">
        <f>IF(Sheet1!C42="","",IF(Sheet1!AB42=2,Sheet1!C42&amp;"      "&amp;Sheet1!D42&amp;" "&amp;Sheet1!G42,IF(Sheet1!AB42=3,Sheet1!C42&amp;"    "&amp;Sheet1!D42&amp;" "&amp;Sheet1!G42,IF(Sheet1!AB42=4,Sheet1!C42&amp;"  "&amp;Sheet1!D42&amp;" "&amp;Sheet1!G42,IF(Sheet1!AB42&gt;=5,Sheet1!C42&amp;Sheet1!D42&amp;"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IF(Sheet1!I42="","",VLOOKUP(Sheet1!I42,Sheet2!$E$2:$F$48,2,FALSE))</f>
      </c>
      <c r="F34" s="2">
        <f>IF(B34="","",Sheet1!$B$9)</f>
      </c>
      <c r="G34" s="2">
        <f>IF(Sheet1!B42="","",VALUE(Sheet1!B42))</f>
      </c>
      <c r="H34" s="2">
        <f>IF(Sheet1!J42="","",IF(VLOOKUP(Sheet1!J42,Sheet2!$A$2:$C$28,3,FALSE)&gt;=71,VLOOKUP(Sheet1!J42,Sheet2!$A$2:$C$28,2,FALSE)&amp;TEXT(Sheet1!L42,"00")&amp;TEXT(Sheet1!M42,"00"),VLOOKUP(Sheet1!J42,Sheet2!$A$2:$C$28,2,FALSE)&amp;TEXT(Sheet1!K42,"00")&amp;TEXT(Sheet1!L42,"00")&amp;IF(Sheet1!N42="手",TEXT(Sheet1!M42,"0"),TEXT(Sheet1!M42,"00"))))</f>
      </c>
      <c r="I34" s="2">
        <f>IF(Sheet1!O42="","",IF(VLOOKUP(Sheet1!O42,Sheet2!$A$2:$C$28,3,FALSE)&gt;=71,VLOOKUP(Sheet1!O42,Sheet2!$A$2:$C$28,2,FALSE)&amp;TEXT(Sheet1!Q42,"00")&amp;TEXT(Sheet1!R42,"00"),VLOOKUP(Sheet1!O42,Sheet2!$A$2:$C$28,2,FALSE)&amp;TEXT(Sheet1!P42,"00")&amp;TEXT(Sheet1!Q42,"00")&amp;IF(Sheet1!S42="手",TEXT(Sheet1!R42,"0"),TEXT(Sheet1!R42,"00"))))</f>
      </c>
      <c r="J34" s="2">
        <f>IF(Sheet1!T42="","",IF(VLOOKUP(Sheet1!T42,Sheet2!$A$2:$C$28,3,FALSE)&gt;=71,VLOOKUP(Sheet1!T42,Sheet2!$A$2:$C$28,2,FALSE)&amp;TEXT(Sheet1!V42,"00")&amp;TEXT(Sheet1!W42,"00"),VLOOKUP(Sheet1!T42,Sheet2!$A$2:$C$28,2,FALSE)&amp;TEXT(Sheet1!U42,"00")&amp;TEXT(Sheet1!V42,"00")&amp;IF(Sheet1!X42="手",TEXT(Sheet1!W42,"0"),TEXT(Sheet1!W42,"00"))))</f>
      </c>
    </row>
    <row r="35" spans="1:10" s="3" customFormat="1" ht="13.5">
      <c r="A35" s="2">
        <f t="shared" si="0"/>
      </c>
      <c r="B35" s="2">
        <f>IF(Sheet1!C43="","",IF(Sheet1!AB43=2,Sheet1!C43&amp;"      "&amp;Sheet1!D43&amp;" "&amp;Sheet1!G43,IF(Sheet1!AB43=3,Sheet1!C43&amp;"    "&amp;Sheet1!D43&amp;" "&amp;Sheet1!G43,IF(Sheet1!AB43=4,Sheet1!C43&amp;"  "&amp;Sheet1!D43&amp;" "&amp;Sheet1!G43,IF(Sheet1!AB43&gt;=5,Sheet1!C43&amp;Sheet1!D43&amp;"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IF(Sheet1!I43="","",VLOOKUP(Sheet1!I43,Sheet2!$E$2:$F$48,2,FALSE))</f>
      </c>
      <c r="F35" s="2">
        <f>IF(B35="","",Sheet1!$B$9)</f>
      </c>
      <c r="G35" s="2">
        <f>IF(Sheet1!B43="","",VALUE(Sheet1!B43))</f>
      </c>
      <c r="H35" s="2">
        <f>IF(Sheet1!J43="","",IF(VLOOKUP(Sheet1!J43,Sheet2!$A$2:$C$28,3,FALSE)&gt;=71,VLOOKUP(Sheet1!J43,Sheet2!$A$2:$C$28,2,FALSE)&amp;TEXT(Sheet1!L43,"00")&amp;TEXT(Sheet1!M43,"00"),VLOOKUP(Sheet1!J43,Sheet2!$A$2:$C$28,2,FALSE)&amp;TEXT(Sheet1!K43,"00")&amp;TEXT(Sheet1!L43,"00")&amp;IF(Sheet1!N43="手",TEXT(Sheet1!M43,"0"),TEXT(Sheet1!M43,"00"))))</f>
      </c>
      <c r="I35" s="2">
        <f>IF(Sheet1!O43="","",IF(VLOOKUP(Sheet1!O43,Sheet2!$A$2:$C$28,3,FALSE)&gt;=71,VLOOKUP(Sheet1!O43,Sheet2!$A$2:$C$28,2,FALSE)&amp;TEXT(Sheet1!Q43,"00")&amp;TEXT(Sheet1!R43,"00"),VLOOKUP(Sheet1!O43,Sheet2!$A$2:$C$28,2,FALSE)&amp;TEXT(Sheet1!P43,"00")&amp;TEXT(Sheet1!Q43,"00")&amp;IF(Sheet1!S43="手",TEXT(Sheet1!R43,"0"),TEXT(Sheet1!R43,"00"))))</f>
      </c>
      <c r="J35" s="2">
        <f>IF(Sheet1!T43="","",IF(VLOOKUP(Sheet1!T43,Sheet2!$A$2:$C$28,3,FALSE)&gt;=71,VLOOKUP(Sheet1!T43,Sheet2!$A$2:$C$28,2,FALSE)&amp;TEXT(Sheet1!V43,"00")&amp;TEXT(Sheet1!W43,"00"),VLOOKUP(Sheet1!T43,Sheet2!$A$2:$C$28,2,FALSE)&amp;TEXT(Sheet1!U43,"00")&amp;TEXT(Sheet1!V43,"00")&amp;IF(Sheet1!X43="手",TEXT(Sheet1!W43,"0"),TEXT(Sheet1!W43,"00"))))</f>
      </c>
    </row>
    <row r="36" spans="1:10" s="3" customFormat="1" ht="13.5">
      <c r="A36" s="2">
        <f t="shared" si="0"/>
      </c>
      <c r="B36" s="2">
        <f>IF(Sheet1!C44="","",IF(Sheet1!AB44=2,Sheet1!C44&amp;"      "&amp;Sheet1!D44&amp;" "&amp;Sheet1!G44,IF(Sheet1!AB44=3,Sheet1!C44&amp;"    "&amp;Sheet1!D44&amp;" "&amp;Sheet1!G44,IF(Sheet1!AB44=4,Sheet1!C44&amp;"  "&amp;Sheet1!D44&amp;" "&amp;Sheet1!G44,IF(Sheet1!AB44&gt;=5,Sheet1!C44&amp;Sheet1!D44&amp;"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IF(Sheet1!I44="","",VLOOKUP(Sheet1!I44,Sheet2!$E$2:$F$48,2,FALSE))</f>
      </c>
      <c r="F36" s="2">
        <f>IF(B36="","",Sheet1!$B$9)</f>
      </c>
      <c r="G36" s="2">
        <f>IF(Sheet1!B44="","",VALUE(Sheet1!B44))</f>
      </c>
      <c r="H36" s="2">
        <f>IF(Sheet1!J44="","",IF(VLOOKUP(Sheet1!J44,Sheet2!$A$2:$C$28,3,FALSE)&gt;=71,VLOOKUP(Sheet1!J44,Sheet2!$A$2:$C$28,2,FALSE)&amp;TEXT(Sheet1!L44,"00")&amp;TEXT(Sheet1!M44,"00"),VLOOKUP(Sheet1!J44,Sheet2!$A$2:$C$28,2,FALSE)&amp;TEXT(Sheet1!K44,"00")&amp;TEXT(Sheet1!L44,"00")&amp;IF(Sheet1!N44="手",TEXT(Sheet1!M44,"0"),TEXT(Sheet1!M44,"00"))))</f>
      </c>
      <c r="I36" s="2">
        <f>IF(Sheet1!O44="","",IF(VLOOKUP(Sheet1!O44,Sheet2!$A$2:$C$28,3,FALSE)&gt;=71,VLOOKUP(Sheet1!O44,Sheet2!$A$2:$C$28,2,FALSE)&amp;TEXT(Sheet1!Q44,"00")&amp;TEXT(Sheet1!R44,"00"),VLOOKUP(Sheet1!O44,Sheet2!$A$2:$C$28,2,FALSE)&amp;TEXT(Sheet1!P44,"00")&amp;TEXT(Sheet1!Q44,"00")&amp;IF(Sheet1!S44="手",TEXT(Sheet1!R44,"0"),TEXT(Sheet1!R44,"00"))))</f>
      </c>
      <c r="J36" s="2">
        <f>IF(Sheet1!T44="","",IF(VLOOKUP(Sheet1!T44,Sheet2!$A$2:$C$28,3,FALSE)&gt;=71,VLOOKUP(Sheet1!T44,Sheet2!$A$2:$C$28,2,FALSE)&amp;TEXT(Sheet1!V44,"00")&amp;TEXT(Sheet1!W44,"00"),VLOOKUP(Sheet1!T44,Sheet2!$A$2:$C$28,2,FALSE)&amp;TEXT(Sheet1!U44,"00")&amp;TEXT(Sheet1!V44,"00")&amp;IF(Sheet1!X44="手",TEXT(Sheet1!W44,"0"),TEXT(Sheet1!W44,"00"))))</f>
      </c>
    </row>
    <row r="37" spans="1:10" s="3" customFormat="1" ht="13.5">
      <c r="A37" s="2">
        <f t="shared" si="0"/>
      </c>
      <c r="B37" s="2">
        <f>IF(Sheet1!C45="","",IF(Sheet1!AB45=2,Sheet1!C45&amp;"      "&amp;Sheet1!D45&amp;" "&amp;Sheet1!G45,IF(Sheet1!AB45=3,Sheet1!C45&amp;"    "&amp;Sheet1!D45&amp;" "&amp;Sheet1!G45,IF(Sheet1!AB45=4,Sheet1!C45&amp;"  "&amp;Sheet1!D45&amp;" "&amp;Sheet1!G45,IF(Sheet1!AB45&gt;=5,Sheet1!C45&amp;Sheet1!D45&amp;"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IF(Sheet1!I45="","",VLOOKUP(Sheet1!I45,Sheet2!$E$2:$F$48,2,FALSE))</f>
      </c>
      <c r="F37" s="2">
        <f>IF(B37="","",Sheet1!$B$9)</f>
      </c>
      <c r="G37" s="2">
        <f>IF(Sheet1!B45="","",VALUE(Sheet1!B45))</f>
      </c>
      <c r="H37" s="2">
        <f>IF(Sheet1!J45="","",IF(VLOOKUP(Sheet1!J45,Sheet2!$A$2:$C$28,3,FALSE)&gt;=71,VLOOKUP(Sheet1!J45,Sheet2!$A$2:$C$28,2,FALSE)&amp;TEXT(Sheet1!L45,"00")&amp;TEXT(Sheet1!M45,"00"),VLOOKUP(Sheet1!J45,Sheet2!$A$2:$C$28,2,FALSE)&amp;TEXT(Sheet1!K45,"00")&amp;TEXT(Sheet1!L45,"00")&amp;IF(Sheet1!N45="手",TEXT(Sheet1!M45,"0"),TEXT(Sheet1!M45,"00"))))</f>
      </c>
      <c r="I37" s="2">
        <f>IF(Sheet1!O45="","",IF(VLOOKUP(Sheet1!O45,Sheet2!$A$2:$C$28,3,FALSE)&gt;=71,VLOOKUP(Sheet1!O45,Sheet2!$A$2:$C$28,2,FALSE)&amp;TEXT(Sheet1!Q45,"00")&amp;TEXT(Sheet1!R45,"00"),VLOOKUP(Sheet1!O45,Sheet2!$A$2:$C$28,2,FALSE)&amp;TEXT(Sheet1!P45,"00")&amp;TEXT(Sheet1!Q45,"00")&amp;IF(Sheet1!S45="手",TEXT(Sheet1!R45,"0"),TEXT(Sheet1!R45,"00"))))</f>
      </c>
      <c r="J37" s="2">
        <f>IF(Sheet1!T45="","",IF(VLOOKUP(Sheet1!T45,Sheet2!$A$2:$C$28,3,FALSE)&gt;=71,VLOOKUP(Sheet1!T45,Sheet2!$A$2:$C$28,2,FALSE)&amp;TEXT(Sheet1!V45,"00")&amp;TEXT(Sheet1!W45,"00"),VLOOKUP(Sheet1!T45,Sheet2!$A$2:$C$28,2,FALSE)&amp;TEXT(Sheet1!U45,"00")&amp;TEXT(Sheet1!V45,"00")&amp;IF(Sheet1!X45="手",TEXT(Sheet1!W45,"0"),TEXT(Sheet1!W45,"00"))))</f>
      </c>
    </row>
    <row r="38" spans="1:10" s="3" customFormat="1" ht="13.5">
      <c r="A38" s="2">
        <f t="shared" si="0"/>
      </c>
      <c r="B38" s="2">
        <f>IF(Sheet1!C46="","",IF(Sheet1!AB46=2,Sheet1!C46&amp;"      "&amp;Sheet1!D46&amp;" "&amp;Sheet1!G46,IF(Sheet1!AB46=3,Sheet1!C46&amp;"    "&amp;Sheet1!D46&amp;" "&amp;Sheet1!G46,IF(Sheet1!AB46=4,Sheet1!C46&amp;"  "&amp;Sheet1!D46&amp;" "&amp;Sheet1!G46,IF(Sheet1!AB46&gt;=5,Sheet1!C46&amp;Sheet1!D46&amp;"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IF(Sheet1!I46="","",VLOOKUP(Sheet1!I46,Sheet2!$E$2:$F$48,2,FALSE))</f>
      </c>
      <c r="F38" s="2">
        <f>IF(B38="","",Sheet1!$B$9)</f>
      </c>
      <c r="G38" s="2">
        <f>IF(Sheet1!B46="","",VALUE(Sheet1!B46))</f>
      </c>
      <c r="H38" s="2">
        <f>IF(Sheet1!J46="","",IF(VLOOKUP(Sheet1!J46,Sheet2!$A$2:$C$28,3,FALSE)&gt;=71,VLOOKUP(Sheet1!J46,Sheet2!$A$2:$C$28,2,FALSE)&amp;TEXT(Sheet1!L46,"00")&amp;TEXT(Sheet1!M46,"00"),VLOOKUP(Sheet1!J46,Sheet2!$A$2:$C$28,2,FALSE)&amp;TEXT(Sheet1!K46,"00")&amp;TEXT(Sheet1!L46,"00")&amp;IF(Sheet1!N46="手",TEXT(Sheet1!M46,"0"),TEXT(Sheet1!M46,"00"))))</f>
      </c>
      <c r="I38" s="2">
        <f>IF(Sheet1!O46="","",IF(VLOOKUP(Sheet1!O46,Sheet2!$A$2:$C$28,3,FALSE)&gt;=71,VLOOKUP(Sheet1!O46,Sheet2!$A$2:$C$28,2,FALSE)&amp;TEXT(Sheet1!Q46,"00")&amp;TEXT(Sheet1!R46,"00"),VLOOKUP(Sheet1!O46,Sheet2!$A$2:$C$28,2,FALSE)&amp;TEXT(Sheet1!P46,"00")&amp;TEXT(Sheet1!Q46,"00")&amp;IF(Sheet1!S46="手",TEXT(Sheet1!R46,"0"),TEXT(Sheet1!R46,"00"))))</f>
      </c>
      <c r="J38" s="2">
        <f>IF(Sheet1!T46="","",IF(VLOOKUP(Sheet1!T46,Sheet2!$A$2:$C$28,3,FALSE)&gt;=71,VLOOKUP(Sheet1!T46,Sheet2!$A$2:$C$28,2,FALSE)&amp;TEXT(Sheet1!V46,"00")&amp;TEXT(Sheet1!W46,"00"),VLOOKUP(Sheet1!T46,Sheet2!$A$2:$C$28,2,FALSE)&amp;TEXT(Sheet1!U46,"00")&amp;TEXT(Sheet1!V46,"00")&amp;IF(Sheet1!X46="手",TEXT(Sheet1!W46,"0"),TEXT(Sheet1!W46,"00"))))</f>
      </c>
    </row>
    <row r="39" spans="1:10" s="3" customFormat="1" ht="13.5">
      <c r="A39" s="2">
        <f t="shared" si="0"/>
      </c>
      <c r="B39" s="2">
        <f>IF(Sheet1!C47="","",IF(Sheet1!AB47=2,Sheet1!C47&amp;"      "&amp;Sheet1!D47&amp;" "&amp;Sheet1!G47,IF(Sheet1!AB47=3,Sheet1!C47&amp;"    "&amp;Sheet1!D47&amp;" "&amp;Sheet1!G47,IF(Sheet1!AB47=4,Sheet1!C47&amp;"  "&amp;Sheet1!D47&amp;" "&amp;Sheet1!G47,IF(Sheet1!AB47&gt;=5,Sheet1!C47&amp;Sheet1!D47&amp;"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IF(Sheet1!I47="","",VLOOKUP(Sheet1!I47,Sheet2!$E$2:$F$48,2,FALSE))</f>
      </c>
      <c r="F39" s="2">
        <f>IF(B39="","",Sheet1!$B$9)</f>
      </c>
      <c r="G39" s="2">
        <f>IF(Sheet1!B47="","",VALUE(Sheet1!B47))</f>
      </c>
      <c r="H39" s="2">
        <f>IF(Sheet1!J47="","",IF(VLOOKUP(Sheet1!J47,Sheet2!$A$2:$C$28,3,FALSE)&gt;=71,VLOOKUP(Sheet1!J47,Sheet2!$A$2:$C$28,2,FALSE)&amp;TEXT(Sheet1!L47,"00")&amp;TEXT(Sheet1!M47,"00"),VLOOKUP(Sheet1!J47,Sheet2!$A$2:$C$28,2,FALSE)&amp;TEXT(Sheet1!K47,"00")&amp;TEXT(Sheet1!L47,"00")&amp;IF(Sheet1!N47="手",TEXT(Sheet1!M47,"0"),TEXT(Sheet1!M47,"00"))))</f>
      </c>
      <c r="I39" s="2">
        <f>IF(Sheet1!O47="","",IF(VLOOKUP(Sheet1!O47,Sheet2!$A$2:$C$28,3,FALSE)&gt;=71,VLOOKUP(Sheet1!O47,Sheet2!$A$2:$C$28,2,FALSE)&amp;TEXT(Sheet1!Q47,"00")&amp;TEXT(Sheet1!R47,"00"),VLOOKUP(Sheet1!O47,Sheet2!$A$2:$C$28,2,FALSE)&amp;TEXT(Sheet1!P47,"00")&amp;TEXT(Sheet1!Q47,"00")&amp;IF(Sheet1!S47="手",TEXT(Sheet1!R47,"0"),TEXT(Sheet1!R47,"00"))))</f>
      </c>
      <c r="J39" s="2">
        <f>IF(Sheet1!T47="","",IF(VLOOKUP(Sheet1!T47,Sheet2!$A$2:$C$28,3,FALSE)&gt;=71,VLOOKUP(Sheet1!T47,Sheet2!$A$2:$C$28,2,FALSE)&amp;TEXT(Sheet1!V47,"00")&amp;TEXT(Sheet1!W47,"00"),VLOOKUP(Sheet1!T47,Sheet2!$A$2:$C$28,2,FALSE)&amp;TEXT(Sheet1!U47,"00")&amp;TEXT(Sheet1!V47,"00")&amp;IF(Sheet1!X47="手",TEXT(Sheet1!W47,"0"),TEXT(Sheet1!W47,"00"))))</f>
      </c>
    </row>
    <row r="40" spans="1:10" s="3" customFormat="1" ht="13.5">
      <c r="A40" s="2">
        <f t="shared" si="0"/>
      </c>
      <c r="B40" s="2">
        <f>IF(Sheet1!C48="","",IF(Sheet1!AB48=2,Sheet1!C48&amp;"      "&amp;Sheet1!D48&amp;" "&amp;Sheet1!G48,IF(Sheet1!AB48=3,Sheet1!C48&amp;"    "&amp;Sheet1!D48&amp;" "&amp;Sheet1!G48,IF(Sheet1!AB48=4,Sheet1!C48&amp;"  "&amp;Sheet1!D48&amp;" "&amp;Sheet1!G48,IF(Sheet1!AB48&gt;=5,Sheet1!C48&amp;Sheet1!D48&amp;"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IF(Sheet1!I48="","",VLOOKUP(Sheet1!I48,Sheet2!$E$2:$F$48,2,FALSE))</f>
      </c>
      <c r="F40" s="2">
        <f>IF(B40="","",Sheet1!$B$9)</f>
      </c>
      <c r="G40" s="2">
        <f>IF(Sheet1!B48="","",VALUE(Sheet1!B48))</f>
      </c>
      <c r="H40" s="2">
        <f>IF(Sheet1!J48="","",IF(VLOOKUP(Sheet1!J48,Sheet2!$A$2:$C$28,3,FALSE)&gt;=71,VLOOKUP(Sheet1!J48,Sheet2!$A$2:$C$28,2,FALSE)&amp;TEXT(Sheet1!L48,"00")&amp;TEXT(Sheet1!M48,"00"),VLOOKUP(Sheet1!J48,Sheet2!$A$2:$C$28,2,FALSE)&amp;TEXT(Sheet1!K48,"00")&amp;TEXT(Sheet1!L48,"00")&amp;IF(Sheet1!N48="手",TEXT(Sheet1!M48,"0"),TEXT(Sheet1!M48,"00"))))</f>
      </c>
      <c r="I40" s="2">
        <f>IF(Sheet1!O48="","",IF(VLOOKUP(Sheet1!O48,Sheet2!$A$2:$C$28,3,FALSE)&gt;=71,VLOOKUP(Sheet1!O48,Sheet2!$A$2:$C$28,2,FALSE)&amp;TEXT(Sheet1!Q48,"00")&amp;TEXT(Sheet1!R48,"00"),VLOOKUP(Sheet1!O48,Sheet2!$A$2:$C$28,2,FALSE)&amp;TEXT(Sheet1!P48,"00")&amp;TEXT(Sheet1!Q48,"00")&amp;IF(Sheet1!S48="手",TEXT(Sheet1!R48,"0"),TEXT(Sheet1!R48,"00"))))</f>
      </c>
      <c r="J40" s="2">
        <f>IF(Sheet1!T48="","",IF(VLOOKUP(Sheet1!T48,Sheet2!$A$2:$C$28,3,FALSE)&gt;=71,VLOOKUP(Sheet1!T48,Sheet2!$A$2:$C$28,2,FALSE)&amp;TEXT(Sheet1!V48,"00")&amp;TEXT(Sheet1!W48,"00"),VLOOKUP(Sheet1!T48,Sheet2!$A$2:$C$28,2,FALSE)&amp;TEXT(Sheet1!U48,"00")&amp;TEXT(Sheet1!V48,"00")&amp;IF(Sheet1!X48="手",TEXT(Sheet1!W48,"0"),TEXT(Sheet1!W48,"00"))))</f>
      </c>
    </row>
    <row r="41" spans="1:10" s="3" customFormat="1" ht="13.5">
      <c r="A41" s="2">
        <f t="shared" si="0"/>
      </c>
      <c r="B41" s="2">
        <f>IF(Sheet1!C49="","",IF(Sheet1!AB49=2,Sheet1!C49&amp;"      "&amp;Sheet1!D49&amp;" "&amp;Sheet1!G49,IF(Sheet1!AB49=3,Sheet1!C49&amp;"    "&amp;Sheet1!D49&amp;" "&amp;Sheet1!G49,IF(Sheet1!AB49=4,Sheet1!C49&amp;"  "&amp;Sheet1!D49&amp;" "&amp;Sheet1!G49,IF(Sheet1!AB49&gt;=5,Sheet1!C49&amp;Sheet1!D49&amp;"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IF(Sheet1!I49="","",VLOOKUP(Sheet1!I49,Sheet2!$E$2:$F$48,2,FALSE))</f>
      </c>
      <c r="F41" s="2">
        <f>IF(B41="","",Sheet1!$B$9)</f>
      </c>
      <c r="G41" s="2">
        <f>IF(Sheet1!B49="","",VALUE(Sheet1!B49))</f>
      </c>
      <c r="H41" s="2">
        <f>IF(Sheet1!J49="","",IF(VLOOKUP(Sheet1!J49,Sheet2!$A$2:$C$28,3,FALSE)&gt;=71,VLOOKUP(Sheet1!J49,Sheet2!$A$2:$C$28,2,FALSE)&amp;TEXT(Sheet1!L49,"00")&amp;TEXT(Sheet1!M49,"00"),VLOOKUP(Sheet1!J49,Sheet2!$A$2:$C$28,2,FALSE)&amp;TEXT(Sheet1!K49,"00")&amp;TEXT(Sheet1!L49,"00")&amp;IF(Sheet1!N49="手",TEXT(Sheet1!M49,"0"),TEXT(Sheet1!M49,"00"))))</f>
      </c>
      <c r="I41" s="2">
        <f>IF(Sheet1!O49="","",IF(VLOOKUP(Sheet1!O49,Sheet2!$A$2:$C$28,3,FALSE)&gt;=71,VLOOKUP(Sheet1!O49,Sheet2!$A$2:$C$28,2,FALSE)&amp;TEXT(Sheet1!Q49,"00")&amp;TEXT(Sheet1!R49,"00"),VLOOKUP(Sheet1!O49,Sheet2!$A$2:$C$28,2,FALSE)&amp;TEXT(Sheet1!P49,"00")&amp;TEXT(Sheet1!Q49,"00")&amp;IF(Sheet1!S49="手",TEXT(Sheet1!R49,"0"),TEXT(Sheet1!R49,"00"))))</f>
      </c>
      <c r="J41" s="2">
        <f>IF(Sheet1!T49="","",IF(VLOOKUP(Sheet1!T49,Sheet2!$A$2:$C$28,3,FALSE)&gt;=71,VLOOKUP(Sheet1!T49,Sheet2!$A$2:$C$28,2,FALSE)&amp;TEXT(Sheet1!V49,"00")&amp;TEXT(Sheet1!W49,"00"),VLOOKUP(Sheet1!T49,Sheet2!$A$2:$C$28,2,FALSE)&amp;TEXT(Sheet1!U49,"00")&amp;TEXT(Sheet1!V49,"00")&amp;IF(Sheet1!X49="手",TEXT(Sheet1!W49,"0"),TEXT(Sheet1!W49,"00"))))</f>
      </c>
    </row>
    <row r="42" spans="1:10" s="3" customFormat="1" ht="13.5">
      <c r="A42" s="2">
        <f t="shared" si="0"/>
      </c>
      <c r="B42" s="2">
        <f>IF(Sheet1!C50="","",IF(Sheet1!AB50=2,Sheet1!C50&amp;"      "&amp;Sheet1!D50&amp;" "&amp;Sheet1!G50,IF(Sheet1!AB50=3,Sheet1!C50&amp;"    "&amp;Sheet1!D50&amp;" "&amp;Sheet1!G50,IF(Sheet1!AB50=4,Sheet1!C50&amp;"  "&amp;Sheet1!D50&amp;" "&amp;Sheet1!G50,IF(Sheet1!AB50&gt;=5,Sheet1!C50&amp;Sheet1!D50&amp;"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IF(Sheet1!I50="","",VLOOKUP(Sheet1!I50,Sheet2!$E$2:$F$48,2,FALSE))</f>
      </c>
      <c r="F42" s="2">
        <f>IF(B42="","",Sheet1!$B$9)</f>
      </c>
      <c r="G42" s="2">
        <f>IF(Sheet1!B50="","",VALUE(Sheet1!B50))</f>
      </c>
      <c r="H42" s="2">
        <f>IF(Sheet1!J50="","",IF(VLOOKUP(Sheet1!J50,Sheet2!$A$2:$C$28,3,FALSE)&gt;=71,VLOOKUP(Sheet1!J50,Sheet2!$A$2:$C$28,2,FALSE)&amp;TEXT(Sheet1!L50,"00")&amp;TEXT(Sheet1!M50,"00"),VLOOKUP(Sheet1!J50,Sheet2!$A$2:$C$28,2,FALSE)&amp;TEXT(Sheet1!K50,"00")&amp;TEXT(Sheet1!L50,"00")&amp;IF(Sheet1!N50="手",TEXT(Sheet1!M50,"0"),TEXT(Sheet1!M50,"00"))))</f>
      </c>
      <c r="I42" s="2">
        <f>IF(Sheet1!O50="","",IF(VLOOKUP(Sheet1!O50,Sheet2!$A$2:$C$28,3,FALSE)&gt;=71,VLOOKUP(Sheet1!O50,Sheet2!$A$2:$C$28,2,FALSE)&amp;TEXT(Sheet1!Q50,"00")&amp;TEXT(Sheet1!R50,"00"),VLOOKUP(Sheet1!O50,Sheet2!$A$2:$C$28,2,FALSE)&amp;TEXT(Sheet1!P50,"00")&amp;TEXT(Sheet1!Q50,"00")&amp;IF(Sheet1!S50="手",TEXT(Sheet1!R50,"0"),TEXT(Sheet1!R50,"00"))))</f>
      </c>
      <c r="J42" s="2">
        <f>IF(Sheet1!T50="","",IF(VLOOKUP(Sheet1!T50,Sheet2!$A$2:$C$28,3,FALSE)&gt;=71,VLOOKUP(Sheet1!T50,Sheet2!$A$2:$C$28,2,FALSE)&amp;TEXT(Sheet1!V50,"00")&amp;TEXT(Sheet1!W50,"00"),VLOOKUP(Sheet1!T50,Sheet2!$A$2:$C$28,2,FALSE)&amp;TEXT(Sheet1!U50,"00")&amp;TEXT(Sheet1!V50,"00")&amp;IF(Sheet1!X50="手",TEXT(Sheet1!W50,"0"),TEXT(Sheet1!W50,"00"))))</f>
      </c>
    </row>
    <row r="43" spans="1:10" s="3" customFormat="1" ht="13.5">
      <c r="A43" s="2">
        <f t="shared" si="0"/>
      </c>
      <c r="B43" s="2">
        <f>IF(Sheet1!C51="","",IF(Sheet1!AB51=2,Sheet1!C51&amp;"      "&amp;Sheet1!D51&amp;" "&amp;Sheet1!G51,IF(Sheet1!AB51=3,Sheet1!C51&amp;"    "&amp;Sheet1!D51&amp;" "&amp;Sheet1!G51,IF(Sheet1!AB51=4,Sheet1!C51&amp;"  "&amp;Sheet1!D51&amp;" "&amp;Sheet1!G51,IF(Sheet1!AB51&gt;=5,Sheet1!C51&amp;Sheet1!D51&amp;"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IF(Sheet1!I51="","",VLOOKUP(Sheet1!I51,Sheet2!$E$2:$F$48,2,FALSE))</f>
      </c>
      <c r="F43" s="2">
        <f>IF(B43="","",Sheet1!$B$9)</f>
      </c>
      <c r="G43" s="2">
        <f>IF(Sheet1!B51="","",VALUE(Sheet1!B51))</f>
      </c>
      <c r="H43" s="2">
        <f>IF(Sheet1!J51="","",IF(VLOOKUP(Sheet1!J51,Sheet2!$A$2:$C$28,3,FALSE)&gt;=71,VLOOKUP(Sheet1!J51,Sheet2!$A$2:$C$28,2,FALSE)&amp;TEXT(Sheet1!L51,"00")&amp;TEXT(Sheet1!M51,"00"),VLOOKUP(Sheet1!J51,Sheet2!$A$2:$C$28,2,FALSE)&amp;TEXT(Sheet1!K51,"00")&amp;TEXT(Sheet1!L51,"00")&amp;IF(Sheet1!N51="手",TEXT(Sheet1!M51,"0"),TEXT(Sheet1!M51,"00"))))</f>
      </c>
      <c r="I43" s="2">
        <f>IF(Sheet1!O51="","",IF(VLOOKUP(Sheet1!O51,Sheet2!$A$2:$C$28,3,FALSE)&gt;=71,VLOOKUP(Sheet1!O51,Sheet2!$A$2:$C$28,2,FALSE)&amp;TEXT(Sheet1!Q51,"00")&amp;TEXT(Sheet1!R51,"00"),VLOOKUP(Sheet1!O51,Sheet2!$A$2:$C$28,2,FALSE)&amp;TEXT(Sheet1!P51,"00")&amp;TEXT(Sheet1!Q51,"00")&amp;IF(Sheet1!S51="手",TEXT(Sheet1!R51,"0"),TEXT(Sheet1!R51,"00"))))</f>
      </c>
      <c r="J43" s="2">
        <f>IF(Sheet1!T51="","",IF(VLOOKUP(Sheet1!T51,Sheet2!$A$2:$C$28,3,FALSE)&gt;=71,VLOOKUP(Sheet1!T51,Sheet2!$A$2:$C$28,2,FALSE)&amp;TEXT(Sheet1!V51,"00")&amp;TEXT(Sheet1!W51,"00"),VLOOKUP(Sheet1!T51,Sheet2!$A$2:$C$28,2,FALSE)&amp;TEXT(Sheet1!U51,"00")&amp;TEXT(Sheet1!V51,"00")&amp;IF(Sheet1!X51="手",TEXT(Sheet1!W51,"0"),TEXT(Sheet1!W51,"00"))))</f>
      </c>
    </row>
    <row r="44" spans="1:10" s="3" customFormat="1" ht="13.5">
      <c r="A44" s="2">
        <f t="shared" si="0"/>
      </c>
      <c r="B44" s="2">
        <f>IF(Sheet1!C52="","",IF(Sheet1!AB52=2,Sheet1!C52&amp;"      "&amp;Sheet1!D52&amp;" "&amp;Sheet1!G52,IF(Sheet1!AB52=3,Sheet1!C52&amp;"    "&amp;Sheet1!D52&amp;" "&amp;Sheet1!G52,IF(Sheet1!AB52=4,Sheet1!C52&amp;"  "&amp;Sheet1!D52&amp;" "&amp;Sheet1!G52,IF(Sheet1!AB52&gt;=5,Sheet1!C52&amp;Sheet1!D52&amp;"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IF(Sheet1!I52="","",VLOOKUP(Sheet1!I52,Sheet2!$E$2:$F$48,2,FALSE))</f>
      </c>
      <c r="F44" s="2">
        <f>IF(B44="","",Sheet1!$B$9)</f>
      </c>
      <c r="G44" s="2">
        <f>IF(Sheet1!B52="","",VALUE(Sheet1!B52))</f>
      </c>
      <c r="H44" s="2">
        <f>IF(Sheet1!J52="","",IF(VLOOKUP(Sheet1!J52,Sheet2!$A$2:$C$28,3,FALSE)&gt;=71,VLOOKUP(Sheet1!J52,Sheet2!$A$2:$C$28,2,FALSE)&amp;TEXT(Sheet1!L52,"00")&amp;TEXT(Sheet1!M52,"00"),VLOOKUP(Sheet1!J52,Sheet2!$A$2:$C$28,2,FALSE)&amp;TEXT(Sheet1!K52,"00")&amp;TEXT(Sheet1!L52,"00")&amp;IF(Sheet1!N52="手",TEXT(Sheet1!M52,"0"),TEXT(Sheet1!M52,"00"))))</f>
      </c>
      <c r="I44" s="2">
        <f>IF(Sheet1!O52="","",IF(VLOOKUP(Sheet1!O52,Sheet2!$A$2:$C$28,3,FALSE)&gt;=71,VLOOKUP(Sheet1!O52,Sheet2!$A$2:$C$28,2,FALSE)&amp;TEXT(Sheet1!Q52,"00")&amp;TEXT(Sheet1!R52,"00"),VLOOKUP(Sheet1!O52,Sheet2!$A$2:$C$28,2,FALSE)&amp;TEXT(Sheet1!P52,"00")&amp;TEXT(Sheet1!Q52,"00")&amp;IF(Sheet1!S52="手",TEXT(Sheet1!R52,"0"),TEXT(Sheet1!R52,"00"))))</f>
      </c>
      <c r="J44" s="2">
        <f>IF(Sheet1!T52="","",IF(VLOOKUP(Sheet1!T52,Sheet2!$A$2:$C$28,3,FALSE)&gt;=71,VLOOKUP(Sheet1!T52,Sheet2!$A$2:$C$28,2,FALSE)&amp;TEXT(Sheet1!V52,"00")&amp;TEXT(Sheet1!W52,"00"),VLOOKUP(Sheet1!T52,Sheet2!$A$2:$C$28,2,FALSE)&amp;TEXT(Sheet1!U52,"00")&amp;TEXT(Sheet1!V52,"00")&amp;IF(Sheet1!X52="手",TEXT(Sheet1!W52,"0"),TEXT(Sheet1!W52,"00"))))</f>
      </c>
    </row>
    <row r="45" spans="1:10" s="3" customFormat="1" ht="13.5">
      <c r="A45" s="2">
        <f t="shared" si="0"/>
      </c>
      <c r="B45" s="2">
        <f>IF(Sheet1!C53="","",IF(Sheet1!AB53=2,Sheet1!C53&amp;"      "&amp;Sheet1!D53&amp;" "&amp;Sheet1!G53,IF(Sheet1!AB53=3,Sheet1!C53&amp;"    "&amp;Sheet1!D53&amp;" "&amp;Sheet1!G53,IF(Sheet1!AB53=4,Sheet1!C53&amp;"  "&amp;Sheet1!D53&amp;" "&amp;Sheet1!G53,IF(Sheet1!AB53&gt;=5,Sheet1!C53&amp;Sheet1!D53&amp;"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IF(Sheet1!I53="","",VLOOKUP(Sheet1!I53,Sheet2!$E$2:$F$48,2,FALSE))</f>
      </c>
      <c r="F45" s="2">
        <f>IF(B45="","",Sheet1!$B$9)</f>
      </c>
      <c r="G45" s="2">
        <f>IF(Sheet1!B53="","",VALUE(Sheet1!B53))</f>
      </c>
      <c r="H45" s="2">
        <f>IF(Sheet1!J53="","",IF(VLOOKUP(Sheet1!J53,Sheet2!$A$2:$C$28,3,FALSE)&gt;=71,VLOOKUP(Sheet1!J53,Sheet2!$A$2:$C$28,2,FALSE)&amp;TEXT(Sheet1!L53,"00")&amp;TEXT(Sheet1!M53,"00"),VLOOKUP(Sheet1!J53,Sheet2!$A$2:$C$28,2,FALSE)&amp;TEXT(Sheet1!K53,"00")&amp;TEXT(Sheet1!L53,"00")&amp;IF(Sheet1!N53="手",TEXT(Sheet1!M53,"0"),TEXT(Sheet1!M53,"00"))))</f>
      </c>
      <c r="I45" s="2">
        <f>IF(Sheet1!O53="","",IF(VLOOKUP(Sheet1!O53,Sheet2!$A$2:$C$28,3,FALSE)&gt;=71,VLOOKUP(Sheet1!O53,Sheet2!$A$2:$C$28,2,FALSE)&amp;TEXT(Sheet1!Q53,"00")&amp;TEXT(Sheet1!R53,"00"),VLOOKUP(Sheet1!O53,Sheet2!$A$2:$C$28,2,FALSE)&amp;TEXT(Sheet1!P53,"00")&amp;TEXT(Sheet1!Q53,"00")&amp;IF(Sheet1!S53="手",TEXT(Sheet1!R53,"0"),TEXT(Sheet1!R53,"00"))))</f>
      </c>
      <c r="J45" s="2">
        <f>IF(Sheet1!T53="","",IF(VLOOKUP(Sheet1!T53,Sheet2!$A$2:$C$28,3,FALSE)&gt;=71,VLOOKUP(Sheet1!T53,Sheet2!$A$2:$C$28,2,FALSE)&amp;TEXT(Sheet1!V53,"00")&amp;TEXT(Sheet1!W53,"00"),VLOOKUP(Sheet1!T53,Sheet2!$A$2:$C$28,2,FALSE)&amp;TEXT(Sheet1!U53,"00")&amp;TEXT(Sheet1!V53,"00")&amp;IF(Sheet1!X53="手",TEXT(Sheet1!W53,"0"),TEXT(Sheet1!W53,"00"))))</f>
      </c>
    </row>
    <row r="46" spans="1:10" s="3" customFormat="1" ht="13.5">
      <c r="A46" s="2">
        <f t="shared" si="0"/>
      </c>
      <c r="B46" s="2">
        <f>IF(Sheet1!C54="","",IF(Sheet1!AB54=2,Sheet1!C54&amp;"      "&amp;Sheet1!D54&amp;" "&amp;Sheet1!G54,IF(Sheet1!AB54=3,Sheet1!C54&amp;"    "&amp;Sheet1!D54&amp;" "&amp;Sheet1!G54,IF(Sheet1!AB54=4,Sheet1!C54&amp;"  "&amp;Sheet1!D54&amp;" "&amp;Sheet1!G54,IF(Sheet1!AB54&gt;=5,Sheet1!C54&amp;Sheet1!D54&amp;"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IF(Sheet1!I54="","",VLOOKUP(Sheet1!I54,Sheet2!$E$2:$F$48,2,FALSE))</f>
      </c>
      <c r="F46" s="2">
        <f>IF(B46="","",Sheet1!$B$9)</f>
      </c>
      <c r="G46" s="2">
        <f>IF(Sheet1!B54="","",VALUE(Sheet1!B54))</f>
      </c>
      <c r="H46" s="2">
        <f>IF(Sheet1!J54="","",IF(VLOOKUP(Sheet1!J54,Sheet2!$A$2:$C$28,3,FALSE)&gt;=71,VLOOKUP(Sheet1!J54,Sheet2!$A$2:$C$28,2,FALSE)&amp;TEXT(Sheet1!L54,"00")&amp;TEXT(Sheet1!M54,"00"),VLOOKUP(Sheet1!J54,Sheet2!$A$2:$C$28,2,FALSE)&amp;TEXT(Sheet1!K54,"00")&amp;TEXT(Sheet1!L54,"00")&amp;IF(Sheet1!N54="手",TEXT(Sheet1!M54,"0"),TEXT(Sheet1!M54,"00"))))</f>
      </c>
      <c r="I46" s="2">
        <f>IF(Sheet1!O54="","",IF(VLOOKUP(Sheet1!O54,Sheet2!$A$2:$C$28,3,FALSE)&gt;=71,VLOOKUP(Sheet1!O54,Sheet2!$A$2:$C$28,2,FALSE)&amp;TEXT(Sheet1!Q54,"00")&amp;TEXT(Sheet1!R54,"00"),VLOOKUP(Sheet1!O54,Sheet2!$A$2:$C$28,2,FALSE)&amp;TEXT(Sheet1!P54,"00")&amp;TEXT(Sheet1!Q54,"00")&amp;IF(Sheet1!S54="手",TEXT(Sheet1!R54,"0"),TEXT(Sheet1!R54,"00"))))</f>
      </c>
      <c r="J46" s="2">
        <f>IF(Sheet1!T54="","",IF(VLOOKUP(Sheet1!T54,Sheet2!$A$2:$C$28,3,FALSE)&gt;=71,VLOOKUP(Sheet1!T54,Sheet2!$A$2:$C$28,2,FALSE)&amp;TEXT(Sheet1!V54,"00")&amp;TEXT(Sheet1!W54,"00"),VLOOKUP(Sheet1!T54,Sheet2!$A$2:$C$28,2,FALSE)&amp;TEXT(Sheet1!U54,"00")&amp;TEXT(Sheet1!V54,"00")&amp;IF(Sheet1!X54="手",TEXT(Sheet1!W54,"0"),TEXT(Sheet1!W54,"00"))))</f>
      </c>
    </row>
    <row r="47" spans="1:10" s="3" customFormat="1" ht="13.5">
      <c r="A47" s="2">
        <f t="shared" si="0"/>
      </c>
      <c r="B47" s="2">
        <f>IF(Sheet1!C55="","",IF(Sheet1!AB55=2,Sheet1!C55&amp;"      "&amp;Sheet1!D55&amp;" "&amp;Sheet1!G55,IF(Sheet1!AB55=3,Sheet1!C55&amp;"    "&amp;Sheet1!D55&amp;" "&amp;Sheet1!G55,IF(Sheet1!AB55=4,Sheet1!C55&amp;"  "&amp;Sheet1!D55&amp;" "&amp;Sheet1!G55,IF(Sheet1!AB55&gt;=5,Sheet1!C55&amp;Sheet1!D55&amp;"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IF(Sheet1!I55="","",VLOOKUP(Sheet1!I55,Sheet2!$E$2:$F$48,2,FALSE))</f>
      </c>
      <c r="F47" s="2">
        <f>IF(B47="","",Sheet1!$B$9)</f>
      </c>
      <c r="G47" s="2">
        <f>IF(Sheet1!B55="","",VALUE(Sheet1!B55))</f>
      </c>
      <c r="H47" s="2">
        <f>IF(Sheet1!J55="","",IF(VLOOKUP(Sheet1!J55,Sheet2!$A$2:$C$28,3,FALSE)&gt;=71,VLOOKUP(Sheet1!J55,Sheet2!$A$2:$C$28,2,FALSE)&amp;TEXT(Sheet1!L55,"00")&amp;TEXT(Sheet1!M55,"00"),VLOOKUP(Sheet1!J55,Sheet2!$A$2:$C$28,2,FALSE)&amp;TEXT(Sheet1!K55,"00")&amp;TEXT(Sheet1!L55,"00")&amp;IF(Sheet1!N55="手",TEXT(Sheet1!M55,"0"),TEXT(Sheet1!M55,"00"))))</f>
      </c>
      <c r="I47" s="2">
        <f>IF(Sheet1!O55="","",IF(VLOOKUP(Sheet1!O55,Sheet2!$A$2:$C$28,3,FALSE)&gt;=71,VLOOKUP(Sheet1!O55,Sheet2!$A$2:$C$28,2,FALSE)&amp;TEXT(Sheet1!Q55,"00")&amp;TEXT(Sheet1!R55,"00"),VLOOKUP(Sheet1!O55,Sheet2!$A$2:$C$28,2,FALSE)&amp;TEXT(Sheet1!P55,"00")&amp;TEXT(Sheet1!Q55,"00")&amp;IF(Sheet1!S55="手",TEXT(Sheet1!R55,"0"),TEXT(Sheet1!R55,"00"))))</f>
      </c>
      <c r="J47" s="2">
        <f>IF(Sheet1!T55="","",IF(VLOOKUP(Sheet1!T55,Sheet2!$A$2:$C$28,3,FALSE)&gt;=71,VLOOKUP(Sheet1!T55,Sheet2!$A$2:$C$28,2,FALSE)&amp;TEXT(Sheet1!V55,"00")&amp;TEXT(Sheet1!W55,"00"),VLOOKUP(Sheet1!T55,Sheet2!$A$2:$C$28,2,FALSE)&amp;TEXT(Sheet1!U55,"00")&amp;TEXT(Sheet1!V55,"00")&amp;IF(Sheet1!X55="手",TEXT(Sheet1!W55,"0"),TEXT(Sheet1!W55,"00"))))</f>
      </c>
    </row>
    <row r="48" spans="1:10" s="3" customFormat="1" ht="13.5">
      <c r="A48" s="2">
        <f t="shared" si="0"/>
      </c>
      <c r="B48" s="2">
        <f>IF(Sheet1!C56="","",IF(Sheet1!AB56=2,Sheet1!C56&amp;"      "&amp;Sheet1!D56&amp;" "&amp;Sheet1!G56,IF(Sheet1!AB56=3,Sheet1!C56&amp;"    "&amp;Sheet1!D56&amp;" "&amp;Sheet1!G56,IF(Sheet1!AB56=4,Sheet1!C56&amp;"  "&amp;Sheet1!D56&amp;" "&amp;Sheet1!G56,IF(Sheet1!AB56&gt;=5,Sheet1!C56&amp;Sheet1!D56&amp;"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IF(Sheet1!I56="","",VLOOKUP(Sheet1!I56,Sheet2!$E$2:$F$48,2,FALSE))</f>
      </c>
      <c r="F48" s="2">
        <f>IF(B48="","",Sheet1!$B$9)</f>
      </c>
      <c r="G48" s="2">
        <f>IF(Sheet1!B56="","",VALUE(Sheet1!B56))</f>
      </c>
      <c r="H48" s="2">
        <f>IF(Sheet1!J56="","",IF(VLOOKUP(Sheet1!J56,Sheet2!$A$2:$C$28,3,FALSE)&gt;=71,VLOOKUP(Sheet1!J56,Sheet2!$A$2:$C$28,2,FALSE)&amp;TEXT(Sheet1!L56,"00")&amp;TEXT(Sheet1!M56,"00"),VLOOKUP(Sheet1!J56,Sheet2!$A$2:$C$28,2,FALSE)&amp;TEXT(Sheet1!K56,"00")&amp;TEXT(Sheet1!L56,"00")&amp;IF(Sheet1!N56="手",TEXT(Sheet1!M56,"0"),TEXT(Sheet1!M56,"00"))))</f>
      </c>
      <c r="I48" s="2">
        <f>IF(Sheet1!O56="","",IF(VLOOKUP(Sheet1!O56,Sheet2!$A$2:$C$28,3,FALSE)&gt;=71,VLOOKUP(Sheet1!O56,Sheet2!$A$2:$C$28,2,FALSE)&amp;TEXT(Sheet1!Q56,"00")&amp;TEXT(Sheet1!R56,"00"),VLOOKUP(Sheet1!O56,Sheet2!$A$2:$C$28,2,FALSE)&amp;TEXT(Sheet1!P56,"00")&amp;TEXT(Sheet1!Q56,"00")&amp;IF(Sheet1!S56="手",TEXT(Sheet1!R56,"0"),TEXT(Sheet1!R56,"00"))))</f>
      </c>
      <c r="J48" s="2">
        <f>IF(Sheet1!T56="","",IF(VLOOKUP(Sheet1!T56,Sheet2!$A$2:$C$28,3,FALSE)&gt;=71,VLOOKUP(Sheet1!T56,Sheet2!$A$2:$C$28,2,FALSE)&amp;TEXT(Sheet1!V56,"00")&amp;TEXT(Sheet1!W56,"00"),VLOOKUP(Sheet1!T56,Sheet2!$A$2:$C$28,2,FALSE)&amp;TEXT(Sheet1!U56,"00")&amp;TEXT(Sheet1!V56,"00")&amp;IF(Sheet1!X56="手",TEXT(Sheet1!W56,"0"),TEXT(Sheet1!W56,"00"))))</f>
      </c>
    </row>
    <row r="49" spans="1:10" s="3" customFormat="1" ht="13.5">
      <c r="A49" s="2">
        <f t="shared" si="0"/>
      </c>
      <c r="B49" s="2">
        <f>IF(Sheet1!C57="","",IF(Sheet1!AB57=2,Sheet1!C57&amp;"      "&amp;Sheet1!D57&amp;" "&amp;Sheet1!G57,IF(Sheet1!AB57=3,Sheet1!C57&amp;"    "&amp;Sheet1!D57&amp;" "&amp;Sheet1!G57,IF(Sheet1!AB57=4,Sheet1!C57&amp;"  "&amp;Sheet1!D57&amp;" "&amp;Sheet1!G57,IF(Sheet1!AB57&gt;=5,Sheet1!C57&amp;Sheet1!D57&amp;"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IF(Sheet1!I57="","",VLOOKUP(Sheet1!I57,Sheet2!$E$2:$F$48,2,FALSE))</f>
      </c>
      <c r="F49" s="2">
        <f>IF(B49="","",Sheet1!$B$9)</f>
      </c>
      <c r="G49" s="2">
        <f>IF(Sheet1!B57="","",VALUE(Sheet1!B57))</f>
      </c>
      <c r="H49" s="2">
        <f>IF(Sheet1!J57="","",IF(VLOOKUP(Sheet1!J57,Sheet2!$A$2:$C$28,3,FALSE)&gt;=71,VLOOKUP(Sheet1!J57,Sheet2!$A$2:$C$28,2,FALSE)&amp;TEXT(Sheet1!L57,"00")&amp;TEXT(Sheet1!M57,"00"),VLOOKUP(Sheet1!J57,Sheet2!$A$2:$C$28,2,FALSE)&amp;TEXT(Sheet1!K57,"00")&amp;TEXT(Sheet1!L57,"00")&amp;IF(Sheet1!N57="手",TEXT(Sheet1!M57,"0"),TEXT(Sheet1!M57,"00"))))</f>
      </c>
      <c r="I49" s="2">
        <f>IF(Sheet1!O57="","",IF(VLOOKUP(Sheet1!O57,Sheet2!$A$2:$C$28,3,FALSE)&gt;=71,VLOOKUP(Sheet1!O57,Sheet2!$A$2:$C$28,2,FALSE)&amp;TEXT(Sheet1!Q57,"00")&amp;TEXT(Sheet1!R57,"00"),VLOOKUP(Sheet1!O57,Sheet2!$A$2:$C$28,2,FALSE)&amp;TEXT(Sheet1!P57,"00")&amp;TEXT(Sheet1!Q57,"00")&amp;IF(Sheet1!S57="手",TEXT(Sheet1!R57,"0"),TEXT(Sheet1!R57,"00"))))</f>
      </c>
      <c r="J49" s="2">
        <f>IF(Sheet1!T57="","",IF(VLOOKUP(Sheet1!T57,Sheet2!$A$2:$C$28,3,FALSE)&gt;=71,VLOOKUP(Sheet1!T57,Sheet2!$A$2:$C$28,2,FALSE)&amp;TEXT(Sheet1!V57,"00")&amp;TEXT(Sheet1!W57,"00"),VLOOKUP(Sheet1!T57,Sheet2!$A$2:$C$28,2,FALSE)&amp;TEXT(Sheet1!U57,"00")&amp;TEXT(Sheet1!V57,"00")&amp;IF(Sheet1!X57="手",TEXT(Sheet1!W57,"0"),TEXT(Sheet1!W57,"00"))))</f>
      </c>
    </row>
    <row r="50" spans="1:10" s="3" customFormat="1" ht="13.5">
      <c r="A50" s="2">
        <f t="shared" si="0"/>
      </c>
      <c r="B50" s="2">
        <f>IF(Sheet1!C58="","",IF(Sheet1!AB58=2,Sheet1!C58&amp;"      "&amp;Sheet1!D58&amp;" "&amp;Sheet1!G58,IF(Sheet1!AB58=3,Sheet1!C58&amp;"    "&amp;Sheet1!D58&amp;" "&amp;Sheet1!G58,IF(Sheet1!AB58=4,Sheet1!C58&amp;"  "&amp;Sheet1!D58&amp;" "&amp;Sheet1!G58,IF(Sheet1!AB58&gt;=5,Sheet1!C58&amp;Sheet1!D58&amp;"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IF(Sheet1!I58="","",VLOOKUP(Sheet1!I58,Sheet2!$E$2:$F$48,2,FALSE))</f>
      </c>
      <c r="F50" s="2">
        <f>IF(B50="","",Sheet1!$B$9)</f>
      </c>
      <c r="G50" s="2">
        <f>IF(Sheet1!B58="","",VALUE(Sheet1!B58))</f>
      </c>
      <c r="H50" s="2">
        <f>IF(Sheet1!J58="","",IF(VLOOKUP(Sheet1!J58,Sheet2!$A$2:$C$28,3,FALSE)&gt;=71,VLOOKUP(Sheet1!J58,Sheet2!$A$2:$C$28,2,FALSE)&amp;TEXT(Sheet1!L58,"00")&amp;TEXT(Sheet1!M58,"00"),VLOOKUP(Sheet1!J58,Sheet2!$A$2:$C$28,2,FALSE)&amp;TEXT(Sheet1!K58,"00")&amp;TEXT(Sheet1!L58,"00")&amp;IF(Sheet1!N58="手",TEXT(Sheet1!M58,"0"),TEXT(Sheet1!M58,"00"))))</f>
      </c>
      <c r="I50" s="2">
        <f>IF(Sheet1!O58="","",IF(VLOOKUP(Sheet1!O58,Sheet2!$A$2:$C$28,3,FALSE)&gt;=71,VLOOKUP(Sheet1!O58,Sheet2!$A$2:$C$28,2,FALSE)&amp;TEXT(Sheet1!Q58,"00")&amp;TEXT(Sheet1!R58,"00"),VLOOKUP(Sheet1!O58,Sheet2!$A$2:$C$28,2,FALSE)&amp;TEXT(Sheet1!P58,"00")&amp;TEXT(Sheet1!Q58,"00")&amp;IF(Sheet1!S58="手",TEXT(Sheet1!R58,"0"),TEXT(Sheet1!R58,"00"))))</f>
      </c>
      <c r="J50" s="2">
        <f>IF(Sheet1!T58="","",IF(VLOOKUP(Sheet1!T58,Sheet2!$A$2:$C$28,3,FALSE)&gt;=71,VLOOKUP(Sheet1!T58,Sheet2!$A$2:$C$28,2,FALSE)&amp;TEXT(Sheet1!V58,"00")&amp;TEXT(Sheet1!W58,"00"),VLOOKUP(Sheet1!T58,Sheet2!$A$2:$C$28,2,FALSE)&amp;TEXT(Sheet1!U58,"00")&amp;TEXT(Sheet1!V58,"00")&amp;IF(Sheet1!X58="手",TEXT(Sheet1!W58,"0"),TEXT(Sheet1!W58,"00"))))</f>
      </c>
    </row>
    <row r="51" spans="1:10" s="3" customFormat="1" ht="13.5">
      <c r="A51" s="2">
        <f t="shared" si="0"/>
      </c>
      <c r="B51" s="2">
        <f>IF(Sheet1!C59="","",IF(Sheet1!AB59=2,Sheet1!C59&amp;"      "&amp;Sheet1!D59&amp;" "&amp;Sheet1!G59,IF(Sheet1!AB59=3,Sheet1!C59&amp;"    "&amp;Sheet1!D59&amp;" "&amp;Sheet1!G59,IF(Sheet1!AB59=4,Sheet1!C59&amp;"  "&amp;Sheet1!D59&amp;" "&amp;Sheet1!G59,IF(Sheet1!AB59&gt;=5,Sheet1!C59&amp;Sheet1!D59&amp;"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IF(Sheet1!I59="","",VLOOKUP(Sheet1!I59,Sheet2!$E$2:$F$48,2,FALSE))</f>
      </c>
      <c r="F51" s="2">
        <f>IF(B51="","",Sheet1!$B$9)</f>
      </c>
      <c r="G51" s="2">
        <f>IF(Sheet1!B59="","",VALUE(Sheet1!B59))</f>
      </c>
      <c r="H51" s="2">
        <f>IF(Sheet1!J59="","",IF(VLOOKUP(Sheet1!J59,Sheet2!$A$2:$C$28,3,FALSE)&gt;=71,VLOOKUP(Sheet1!J59,Sheet2!$A$2:$C$28,2,FALSE)&amp;TEXT(Sheet1!L59,"00")&amp;TEXT(Sheet1!M59,"00"),VLOOKUP(Sheet1!J59,Sheet2!$A$2:$C$28,2,FALSE)&amp;TEXT(Sheet1!K59,"00")&amp;TEXT(Sheet1!L59,"00")&amp;IF(Sheet1!N59="手",TEXT(Sheet1!M59,"0"),TEXT(Sheet1!M59,"00"))))</f>
      </c>
      <c r="I51" s="2">
        <f>IF(Sheet1!O59="","",IF(VLOOKUP(Sheet1!O59,Sheet2!$A$2:$C$28,3,FALSE)&gt;=71,VLOOKUP(Sheet1!O59,Sheet2!$A$2:$C$28,2,FALSE)&amp;TEXT(Sheet1!Q59,"00")&amp;TEXT(Sheet1!R59,"00"),VLOOKUP(Sheet1!O59,Sheet2!$A$2:$C$28,2,FALSE)&amp;TEXT(Sheet1!P59,"00")&amp;TEXT(Sheet1!Q59,"00")&amp;IF(Sheet1!S59="手",TEXT(Sheet1!R59,"0"),TEXT(Sheet1!R59,"00"))))</f>
      </c>
      <c r="J51" s="2">
        <f>IF(Sheet1!T59="","",IF(VLOOKUP(Sheet1!T59,Sheet2!$A$2:$C$28,3,FALSE)&gt;=71,VLOOKUP(Sheet1!T59,Sheet2!$A$2:$C$28,2,FALSE)&amp;TEXT(Sheet1!V59,"00")&amp;TEXT(Sheet1!W59,"00"),VLOOKUP(Sheet1!T59,Sheet2!$A$2:$C$28,2,FALSE)&amp;TEXT(Sheet1!U59,"00")&amp;TEXT(Sheet1!V59,"00")&amp;IF(Sheet1!X59="手",TEXT(Sheet1!W59,"0"),TEXT(Sheet1!W59,"00"))))</f>
      </c>
    </row>
    <row r="52" spans="1:10" s="3" customFormat="1" ht="13.5">
      <c r="A52" s="2">
        <f t="shared" si="0"/>
      </c>
      <c r="B52" s="2">
        <f>IF(Sheet1!C60="","",IF(Sheet1!AB60=2,Sheet1!C60&amp;"      "&amp;Sheet1!D60&amp;" "&amp;Sheet1!G60,IF(Sheet1!AB60=3,Sheet1!C60&amp;"    "&amp;Sheet1!D60&amp;" "&amp;Sheet1!G60,IF(Sheet1!AB60=4,Sheet1!C60&amp;"  "&amp;Sheet1!D60&amp;" "&amp;Sheet1!G60,IF(Sheet1!AB60&gt;=5,Sheet1!C60&amp;Sheet1!D60&amp;"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IF(Sheet1!I60="","",VLOOKUP(Sheet1!I60,Sheet2!$E$2:$F$48,2,FALSE))</f>
      </c>
      <c r="F52" s="2">
        <f>IF(B52="","",Sheet1!$B$9)</f>
      </c>
      <c r="G52" s="2">
        <f>IF(Sheet1!B60="","",VALUE(Sheet1!B60))</f>
      </c>
      <c r="H52" s="2">
        <f>IF(Sheet1!J60="","",IF(VLOOKUP(Sheet1!J60,Sheet2!$A$2:$C$28,3,FALSE)&gt;=71,VLOOKUP(Sheet1!J60,Sheet2!$A$2:$C$28,2,FALSE)&amp;TEXT(Sheet1!L60,"00")&amp;TEXT(Sheet1!M60,"00"),VLOOKUP(Sheet1!J60,Sheet2!$A$2:$C$28,2,FALSE)&amp;TEXT(Sheet1!K60,"00")&amp;TEXT(Sheet1!L60,"00")&amp;IF(Sheet1!N60="手",TEXT(Sheet1!M60,"0"),TEXT(Sheet1!M60,"00"))))</f>
      </c>
      <c r="I52" s="2">
        <f>IF(Sheet1!O60="","",IF(VLOOKUP(Sheet1!O60,Sheet2!$A$2:$C$28,3,FALSE)&gt;=71,VLOOKUP(Sheet1!O60,Sheet2!$A$2:$C$28,2,FALSE)&amp;TEXT(Sheet1!Q60,"00")&amp;TEXT(Sheet1!R60,"00"),VLOOKUP(Sheet1!O60,Sheet2!$A$2:$C$28,2,FALSE)&amp;TEXT(Sheet1!P60,"00")&amp;TEXT(Sheet1!Q60,"00")&amp;IF(Sheet1!S60="手",TEXT(Sheet1!R60,"0"),TEXT(Sheet1!R60,"00"))))</f>
      </c>
      <c r="J52" s="2">
        <f>IF(Sheet1!T60="","",IF(VLOOKUP(Sheet1!T60,Sheet2!$A$2:$C$28,3,FALSE)&gt;=71,VLOOKUP(Sheet1!T60,Sheet2!$A$2:$C$28,2,FALSE)&amp;TEXT(Sheet1!V60,"00")&amp;TEXT(Sheet1!W60,"00"),VLOOKUP(Sheet1!T60,Sheet2!$A$2:$C$28,2,FALSE)&amp;TEXT(Sheet1!U60,"00")&amp;TEXT(Sheet1!V60,"00")&amp;IF(Sheet1!X60="手",TEXT(Sheet1!W60,"0"),TEXT(Sheet1!W60,"00"))))</f>
      </c>
    </row>
    <row r="53" spans="1:10" s="3" customFormat="1" ht="13.5">
      <c r="A53" s="2">
        <f t="shared" si="0"/>
      </c>
      <c r="B53" s="2">
        <f>IF(Sheet1!C61="","",IF(Sheet1!AB61=2,Sheet1!C61&amp;"      "&amp;Sheet1!D61&amp;" "&amp;Sheet1!G61,IF(Sheet1!AB61=3,Sheet1!C61&amp;"    "&amp;Sheet1!D61&amp;" "&amp;Sheet1!G61,IF(Sheet1!AB61=4,Sheet1!C61&amp;"  "&amp;Sheet1!D61&amp;" "&amp;Sheet1!G61,IF(Sheet1!AB61&gt;=5,Sheet1!C61&amp;Sheet1!D61&amp;"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IF(Sheet1!I61="","",VLOOKUP(Sheet1!I61,Sheet2!$E$2:$F$48,2,FALSE))</f>
      </c>
      <c r="F53" s="2">
        <f>IF(B53="","",Sheet1!$B$9)</f>
      </c>
      <c r="G53" s="2">
        <f>IF(Sheet1!B61="","",VALUE(Sheet1!B61))</f>
      </c>
      <c r="H53" s="2">
        <f>IF(Sheet1!J61="","",IF(VLOOKUP(Sheet1!J61,Sheet2!$A$2:$C$28,3,FALSE)&gt;=71,VLOOKUP(Sheet1!J61,Sheet2!$A$2:$C$28,2,FALSE)&amp;TEXT(Sheet1!L61,"00")&amp;TEXT(Sheet1!M61,"00"),VLOOKUP(Sheet1!J61,Sheet2!$A$2:$C$28,2,FALSE)&amp;TEXT(Sheet1!K61,"00")&amp;TEXT(Sheet1!L61,"00")&amp;IF(Sheet1!N61="手",TEXT(Sheet1!M61,"0"),TEXT(Sheet1!M61,"00"))))</f>
      </c>
      <c r="I53" s="2">
        <f>IF(Sheet1!O61="","",IF(VLOOKUP(Sheet1!O61,Sheet2!$A$2:$C$28,3,FALSE)&gt;=71,VLOOKUP(Sheet1!O61,Sheet2!$A$2:$C$28,2,FALSE)&amp;TEXT(Sheet1!Q61,"00")&amp;TEXT(Sheet1!R61,"00"),VLOOKUP(Sheet1!O61,Sheet2!$A$2:$C$28,2,FALSE)&amp;TEXT(Sheet1!P61,"00")&amp;TEXT(Sheet1!Q61,"00")&amp;IF(Sheet1!S61="手",TEXT(Sheet1!R61,"0"),TEXT(Sheet1!R61,"00"))))</f>
      </c>
      <c r="J53" s="2">
        <f>IF(Sheet1!T61="","",IF(VLOOKUP(Sheet1!T61,Sheet2!$A$2:$C$28,3,FALSE)&gt;=71,VLOOKUP(Sheet1!T61,Sheet2!$A$2:$C$28,2,FALSE)&amp;TEXT(Sheet1!V61,"00")&amp;TEXT(Sheet1!W61,"00"),VLOOKUP(Sheet1!T61,Sheet2!$A$2:$C$28,2,FALSE)&amp;TEXT(Sheet1!U61,"00")&amp;TEXT(Sheet1!V61,"00")&amp;IF(Sheet1!X61="手",TEXT(Sheet1!W61,"0"),TEXT(Sheet1!W61,"00"))))</f>
      </c>
    </row>
    <row r="54" spans="1:10" s="3" customFormat="1" ht="13.5">
      <c r="A54" s="2">
        <f t="shared" si="0"/>
      </c>
      <c r="B54" s="2">
        <f>IF(Sheet1!C62="","",IF(Sheet1!AB62=2,Sheet1!C62&amp;"      "&amp;Sheet1!D62&amp;" "&amp;Sheet1!G62,IF(Sheet1!AB62=3,Sheet1!C62&amp;"    "&amp;Sheet1!D62&amp;" "&amp;Sheet1!G62,IF(Sheet1!AB62=4,Sheet1!C62&amp;"  "&amp;Sheet1!D62&amp;" "&amp;Sheet1!G62,IF(Sheet1!AB62&gt;=5,Sheet1!C62&amp;Sheet1!D62&amp;"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IF(Sheet1!I62="","",VLOOKUP(Sheet1!I62,Sheet2!$E$2:$F$48,2,FALSE))</f>
      </c>
      <c r="F54" s="2">
        <f>IF(B54="","",Sheet1!$B$9)</f>
      </c>
      <c r="G54" s="2">
        <f>IF(Sheet1!B62="","",VALUE(Sheet1!B62))</f>
      </c>
      <c r="H54" s="2">
        <f>IF(Sheet1!J62="","",IF(VLOOKUP(Sheet1!J62,Sheet2!$A$2:$C$28,3,FALSE)&gt;=71,VLOOKUP(Sheet1!J62,Sheet2!$A$2:$C$28,2,FALSE)&amp;TEXT(Sheet1!L62,"00")&amp;TEXT(Sheet1!M62,"00"),VLOOKUP(Sheet1!J62,Sheet2!$A$2:$C$28,2,FALSE)&amp;TEXT(Sheet1!K62,"00")&amp;TEXT(Sheet1!L62,"00")&amp;IF(Sheet1!N62="手",TEXT(Sheet1!M62,"0"),TEXT(Sheet1!M62,"00"))))</f>
      </c>
      <c r="I54" s="2">
        <f>IF(Sheet1!O62="","",IF(VLOOKUP(Sheet1!O62,Sheet2!$A$2:$C$28,3,FALSE)&gt;=71,VLOOKUP(Sheet1!O62,Sheet2!$A$2:$C$28,2,FALSE)&amp;TEXT(Sheet1!Q62,"00")&amp;TEXT(Sheet1!R62,"00"),VLOOKUP(Sheet1!O62,Sheet2!$A$2:$C$28,2,FALSE)&amp;TEXT(Sheet1!P62,"00")&amp;TEXT(Sheet1!Q62,"00")&amp;IF(Sheet1!S62="手",TEXT(Sheet1!R62,"0"),TEXT(Sheet1!R62,"00"))))</f>
      </c>
      <c r="J54" s="2">
        <f>IF(Sheet1!T62="","",IF(VLOOKUP(Sheet1!T62,Sheet2!$A$2:$C$28,3,FALSE)&gt;=71,VLOOKUP(Sheet1!T62,Sheet2!$A$2:$C$28,2,FALSE)&amp;TEXT(Sheet1!V62,"00")&amp;TEXT(Sheet1!W62,"00"),VLOOKUP(Sheet1!T62,Sheet2!$A$2:$C$28,2,FALSE)&amp;TEXT(Sheet1!U62,"00")&amp;TEXT(Sheet1!V62,"00")&amp;IF(Sheet1!X62="手",TEXT(Sheet1!W62,"0"),TEXT(Sheet1!W62,"00"))))</f>
      </c>
    </row>
    <row r="55" spans="1:10" s="3" customFormat="1" ht="13.5">
      <c r="A55" s="2">
        <f t="shared" si="0"/>
      </c>
      <c r="B55" s="2">
        <f>IF(Sheet1!C63="","",IF(Sheet1!AB63=2,Sheet1!C63&amp;"      "&amp;Sheet1!D63&amp;" "&amp;Sheet1!G63,IF(Sheet1!AB63=3,Sheet1!C63&amp;"    "&amp;Sheet1!D63&amp;" "&amp;Sheet1!G63,IF(Sheet1!AB63=4,Sheet1!C63&amp;"  "&amp;Sheet1!D63&amp;" "&amp;Sheet1!G63,IF(Sheet1!AB63&gt;=5,Sheet1!C63&amp;Sheet1!D63&amp;"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IF(Sheet1!I63="","",VLOOKUP(Sheet1!I63,Sheet2!$E$2:$F$48,2,FALSE))</f>
      </c>
      <c r="F55" s="2">
        <f>IF(B55="","",Sheet1!$B$9)</f>
      </c>
      <c r="G55" s="2">
        <f>IF(Sheet1!B63="","",VALUE(Sheet1!B63))</f>
      </c>
      <c r="H55" s="2">
        <f>IF(Sheet1!J63="","",IF(VLOOKUP(Sheet1!J63,Sheet2!$A$2:$C$28,3,FALSE)&gt;=71,VLOOKUP(Sheet1!J63,Sheet2!$A$2:$C$28,2,FALSE)&amp;TEXT(Sheet1!L63,"00")&amp;TEXT(Sheet1!M63,"00"),VLOOKUP(Sheet1!J63,Sheet2!$A$2:$C$28,2,FALSE)&amp;TEXT(Sheet1!K63,"00")&amp;TEXT(Sheet1!L63,"00")&amp;IF(Sheet1!N63="手",TEXT(Sheet1!M63,"0"),TEXT(Sheet1!M63,"00"))))</f>
      </c>
      <c r="I55" s="2">
        <f>IF(Sheet1!O63="","",IF(VLOOKUP(Sheet1!O63,Sheet2!$A$2:$C$28,3,FALSE)&gt;=71,VLOOKUP(Sheet1!O63,Sheet2!$A$2:$C$28,2,FALSE)&amp;TEXT(Sheet1!Q63,"00")&amp;TEXT(Sheet1!R63,"00"),VLOOKUP(Sheet1!O63,Sheet2!$A$2:$C$28,2,FALSE)&amp;TEXT(Sheet1!P63,"00")&amp;TEXT(Sheet1!Q63,"00")&amp;IF(Sheet1!S63="手",TEXT(Sheet1!R63,"0"),TEXT(Sheet1!R63,"00"))))</f>
      </c>
      <c r="J55" s="2">
        <f>IF(Sheet1!T63="","",IF(VLOOKUP(Sheet1!T63,Sheet2!$A$2:$C$28,3,FALSE)&gt;=71,VLOOKUP(Sheet1!T63,Sheet2!$A$2:$C$28,2,FALSE)&amp;TEXT(Sheet1!V63,"00")&amp;TEXT(Sheet1!W63,"00"),VLOOKUP(Sheet1!T63,Sheet2!$A$2:$C$28,2,FALSE)&amp;TEXT(Sheet1!U63,"00")&amp;TEXT(Sheet1!V63,"00")&amp;IF(Sheet1!X63="手",TEXT(Sheet1!W63,"0"),TEXT(Sheet1!W63,"00"))))</f>
      </c>
    </row>
    <row r="56" spans="1:10" s="3" customFormat="1" ht="13.5">
      <c r="A56" s="2">
        <f t="shared" si="0"/>
      </c>
      <c r="B56" s="2">
        <f>IF(Sheet1!C64="","",IF(Sheet1!AB64=2,Sheet1!C64&amp;"      "&amp;Sheet1!D64&amp;" "&amp;Sheet1!G64,IF(Sheet1!AB64=3,Sheet1!C64&amp;"    "&amp;Sheet1!D64&amp;" "&amp;Sheet1!G64,IF(Sheet1!AB64=4,Sheet1!C64&amp;"  "&amp;Sheet1!D64&amp;" "&amp;Sheet1!G64,IF(Sheet1!AB64&gt;=5,Sheet1!C64&amp;Sheet1!D64&amp;"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IF(Sheet1!I64="","",VLOOKUP(Sheet1!I64,Sheet2!$E$2:$F$48,2,FALSE))</f>
      </c>
      <c r="F56" s="2">
        <f>IF(B56="","",Sheet1!$B$9)</f>
      </c>
      <c r="G56" s="2">
        <f>IF(Sheet1!B64="","",VALUE(Sheet1!B64))</f>
      </c>
      <c r="H56" s="2">
        <f>IF(Sheet1!J64="","",IF(VLOOKUP(Sheet1!J64,Sheet2!$A$2:$C$28,3,FALSE)&gt;=71,VLOOKUP(Sheet1!J64,Sheet2!$A$2:$C$28,2,FALSE)&amp;TEXT(Sheet1!L64,"00")&amp;TEXT(Sheet1!M64,"00"),VLOOKUP(Sheet1!J64,Sheet2!$A$2:$C$28,2,FALSE)&amp;TEXT(Sheet1!K64,"00")&amp;TEXT(Sheet1!L64,"00")&amp;IF(Sheet1!N64="手",TEXT(Sheet1!M64,"0"),TEXT(Sheet1!M64,"00"))))</f>
      </c>
      <c r="I56" s="2">
        <f>IF(Sheet1!O64="","",IF(VLOOKUP(Sheet1!O64,Sheet2!$A$2:$C$28,3,FALSE)&gt;=71,VLOOKUP(Sheet1!O64,Sheet2!$A$2:$C$28,2,FALSE)&amp;TEXT(Sheet1!Q64,"00")&amp;TEXT(Sheet1!R64,"00"),VLOOKUP(Sheet1!O64,Sheet2!$A$2:$C$28,2,FALSE)&amp;TEXT(Sheet1!P64,"00")&amp;TEXT(Sheet1!Q64,"00")&amp;IF(Sheet1!S64="手",TEXT(Sheet1!R64,"0"),TEXT(Sheet1!R64,"00"))))</f>
      </c>
      <c r="J56" s="2">
        <f>IF(Sheet1!T64="","",IF(VLOOKUP(Sheet1!T64,Sheet2!$A$2:$C$28,3,FALSE)&gt;=71,VLOOKUP(Sheet1!T64,Sheet2!$A$2:$C$28,2,FALSE)&amp;TEXT(Sheet1!V64,"00")&amp;TEXT(Sheet1!W64,"00"),VLOOKUP(Sheet1!T64,Sheet2!$A$2:$C$28,2,FALSE)&amp;TEXT(Sheet1!U64,"00")&amp;TEXT(Sheet1!V64,"00")&amp;IF(Sheet1!X64="手",TEXT(Sheet1!W64,"0"),TEXT(Sheet1!W64,"00"))))</f>
      </c>
    </row>
    <row r="57" spans="1:10" s="3" customFormat="1" ht="13.5">
      <c r="A57" s="2">
        <f t="shared" si="0"/>
      </c>
      <c r="B57" s="2">
        <f>IF(Sheet1!C65="","",IF(Sheet1!AB65=2,Sheet1!C65&amp;"      "&amp;Sheet1!D65&amp;" "&amp;Sheet1!G65,IF(Sheet1!AB65=3,Sheet1!C65&amp;"    "&amp;Sheet1!D65&amp;" "&amp;Sheet1!G65,IF(Sheet1!AB65=4,Sheet1!C65&amp;"  "&amp;Sheet1!D65&amp;" "&amp;Sheet1!G65,IF(Sheet1!AB65&gt;=5,Sheet1!C65&amp;Sheet1!D65&amp;"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IF(Sheet1!I65="","",VLOOKUP(Sheet1!I65,Sheet2!$E$2:$F$48,2,FALSE))</f>
      </c>
      <c r="F57" s="2">
        <f>IF(B57="","",Sheet1!$B$9)</f>
      </c>
      <c r="G57" s="2">
        <f>IF(Sheet1!B65="","",VALUE(Sheet1!B65))</f>
      </c>
      <c r="H57" s="2">
        <f>IF(Sheet1!J65="","",IF(VLOOKUP(Sheet1!J65,Sheet2!$A$2:$C$28,3,FALSE)&gt;=71,VLOOKUP(Sheet1!J65,Sheet2!$A$2:$C$28,2,FALSE)&amp;TEXT(Sheet1!L65,"00")&amp;TEXT(Sheet1!M65,"00"),VLOOKUP(Sheet1!J65,Sheet2!$A$2:$C$28,2,FALSE)&amp;TEXT(Sheet1!K65,"00")&amp;TEXT(Sheet1!L65,"00")&amp;IF(Sheet1!N65="手",TEXT(Sheet1!M65,"0"),TEXT(Sheet1!M65,"00"))))</f>
      </c>
      <c r="I57" s="2">
        <f>IF(Sheet1!O65="","",IF(VLOOKUP(Sheet1!O65,Sheet2!$A$2:$C$28,3,FALSE)&gt;=71,VLOOKUP(Sheet1!O65,Sheet2!$A$2:$C$28,2,FALSE)&amp;TEXT(Sheet1!Q65,"00")&amp;TEXT(Sheet1!R65,"00"),VLOOKUP(Sheet1!O65,Sheet2!$A$2:$C$28,2,FALSE)&amp;TEXT(Sheet1!P65,"00")&amp;TEXT(Sheet1!Q65,"00")&amp;IF(Sheet1!S65="手",TEXT(Sheet1!R65,"0"),TEXT(Sheet1!R65,"00"))))</f>
      </c>
      <c r="J57" s="2">
        <f>IF(Sheet1!T65="","",IF(VLOOKUP(Sheet1!T65,Sheet2!$A$2:$C$28,3,FALSE)&gt;=71,VLOOKUP(Sheet1!T65,Sheet2!$A$2:$C$28,2,FALSE)&amp;TEXT(Sheet1!V65,"00")&amp;TEXT(Sheet1!W65,"00"),VLOOKUP(Sheet1!T65,Sheet2!$A$2:$C$28,2,FALSE)&amp;TEXT(Sheet1!U65,"00")&amp;TEXT(Sheet1!V65,"00")&amp;IF(Sheet1!X65="手",TEXT(Sheet1!W65,"0"),TEXT(Sheet1!W65,"00"))))</f>
      </c>
    </row>
    <row r="58" spans="1:10" s="3" customFormat="1" ht="13.5">
      <c r="A58" s="2">
        <f t="shared" si="0"/>
      </c>
      <c r="B58" s="2">
        <f>IF(Sheet1!C66="","",IF(Sheet1!AB66=2,Sheet1!C66&amp;"      "&amp;Sheet1!D66&amp;" "&amp;Sheet1!G66,IF(Sheet1!AB66=3,Sheet1!C66&amp;"    "&amp;Sheet1!D66&amp;" "&amp;Sheet1!G66,IF(Sheet1!AB66=4,Sheet1!C66&amp;"  "&amp;Sheet1!D66&amp;" "&amp;Sheet1!G66,IF(Sheet1!AB66&gt;=5,Sheet1!C66&amp;Sheet1!D66&amp;"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IF(Sheet1!I66="","",VLOOKUP(Sheet1!I66,Sheet2!$E$2:$F$48,2,FALSE))</f>
      </c>
      <c r="F58" s="2">
        <f>IF(B58="","",Sheet1!$B$9)</f>
      </c>
      <c r="G58" s="2">
        <f>IF(Sheet1!B66="","",VALUE(Sheet1!B66))</f>
      </c>
      <c r="H58" s="2">
        <f>IF(Sheet1!J66="","",IF(VLOOKUP(Sheet1!J66,Sheet2!$A$2:$C$28,3,FALSE)&gt;=71,VLOOKUP(Sheet1!J66,Sheet2!$A$2:$C$28,2,FALSE)&amp;TEXT(Sheet1!L66,"00")&amp;TEXT(Sheet1!M66,"00"),VLOOKUP(Sheet1!J66,Sheet2!$A$2:$C$28,2,FALSE)&amp;TEXT(Sheet1!K66,"00")&amp;TEXT(Sheet1!L66,"00")&amp;IF(Sheet1!N66="手",TEXT(Sheet1!M66,"0"),TEXT(Sheet1!M66,"00"))))</f>
      </c>
      <c r="I58" s="2">
        <f>IF(Sheet1!O66="","",IF(VLOOKUP(Sheet1!O66,Sheet2!$A$2:$C$28,3,FALSE)&gt;=71,VLOOKUP(Sheet1!O66,Sheet2!$A$2:$C$28,2,FALSE)&amp;TEXT(Sheet1!Q66,"00")&amp;TEXT(Sheet1!R66,"00"),VLOOKUP(Sheet1!O66,Sheet2!$A$2:$C$28,2,FALSE)&amp;TEXT(Sheet1!P66,"00")&amp;TEXT(Sheet1!Q66,"00")&amp;IF(Sheet1!S66="手",TEXT(Sheet1!R66,"0"),TEXT(Sheet1!R66,"00"))))</f>
      </c>
      <c r="J58" s="2">
        <f>IF(Sheet1!T66="","",IF(VLOOKUP(Sheet1!T66,Sheet2!$A$2:$C$28,3,FALSE)&gt;=71,VLOOKUP(Sheet1!T66,Sheet2!$A$2:$C$28,2,FALSE)&amp;TEXT(Sheet1!V66,"00")&amp;TEXT(Sheet1!W66,"00"),VLOOKUP(Sheet1!T66,Sheet2!$A$2:$C$28,2,FALSE)&amp;TEXT(Sheet1!U66,"00")&amp;TEXT(Sheet1!V66,"00")&amp;IF(Sheet1!X66="手",TEXT(Sheet1!W66,"0"),TEXT(Sheet1!W66,"00"))))</f>
      </c>
    </row>
    <row r="59" spans="1:10" s="3" customFormat="1" ht="13.5">
      <c r="A59" s="2">
        <f t="shared" si="0"/>
      </c>
      <c r="B59" s="2">
        <f>IF(Sheet1!C67="","",IF(Sheet1!AB67=2,Sheet1!C67&amp;"      "&amp;Sheet1!D67&amp;" "&amp;Sheet1!G67,IF(Sheet1!AB67=3,Sheet1!C67&amp;"    "&amp;Sheet1!D67&amp;" "&amp;Sheet1!G67,IF(Sheet1!AB67=4,Sheet1!C67&amp;"  "&amp;Sheet1!D67&amp;" "&amp;Sheet1!G67,IF(Sheet1!AB67&gt;=5,Sheet1!C67&amp;Sheet1!D67&amp;"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IF(Sheet1!I67="","",VLOOKUP(Sheet1!I67,Sheet2!$E$2:$F$48,2,FALSE))</f>
      </c>
      <c r="F59" s="2">
        <f>IF(B59="","",Sheet1!$B$9)</f>
      </c>
      <c r="G59" s="2">
        <f>IF(Sheet1!B67="","",VALUE(Sheet1!B67))</f>
      </c>
      <c r="H59" s="2">
        <f>IF(Sheet1!J67="","",IF(VLOOKUP(Sheet1!J67,Sheet2!$A$2:$C$28,3,FALSE)&gt;=71,VLOOKUP(Sheet1!J67,Sheet2!$A$2:$C$28,2,FALSE)&amp;TEXT(Sheet1!L67,"00")&amp;TEXT(Sheet1!M67,"00"),VLOOKUP(Sheet1!J67,Sheet2!$A$2:$C$28,2,FALSE)&amp;TEXT(Sheet1!K67,"00")&amp;TEXT(Sheet1!L67,"00")&amp;IF(Sheet1!N67="手",TEXT(Sheet1!M67,"0"),TEXT(Sheet1!M67,"00"))))</f>
      </c>
      <c r="I59" s="2">
        <f>IF(Sheet1!O67="","",IF(VLOOKUP(Sheet1!O67,Sheet2!$A$2:$C$28,3,FALSE)&gt;=71,VLOOKUP(Sheet1!O67,Sheet2!$A$2:$C$28,2,FALSE)&amp;TEXT(Sheet1!Q67,"00")&amp;TEXT(Sheet1!R67,"00"),VLOOKUP(Sheet1!O67,Sheet2!$A$2:$C$28,2,FALSE)&amp;TEXT(Sheet1!P67,"00")&amp;TEXT(Sheet1!Q67,"00")&amp;IF(Sheet1!S67="手",TEXT(Sheet1!R67,"0"),TEXT(Sheet1!R67,"00"))))</f>
      </c>
      <c r="J59" s="2">
        <f>IF(Sheet1!T67="","",IF(VLOOKUP(Sheet1!T67,Sheet2!$A$2:$C$28,3,FALSE)&gt;=71,VLOOKUP(Sheet1!T67,Sheet2!$A$2:$C$28,2,FALSE)&amp;TEXT(Sheet1!V67,"00")&amp;TEXT(Sheet1!W67,"00"),VLOOKUP(Sheet1!T67,Sheet2!$A$2:$C$28,2,FALSE)&amp;TEXT(Sheet1!U67,"00")&amp;TEXT(Sheet1!V67,"00")&amp;IF(Sheet1!X67="手",TEXT(Sheet1!W67,"0"),TEXT(Sheet1!W67,"00"))))</f>
      </c>
    </row>
    <row r="60" spans="1:10" s="3" customFormat="1" ht="13.5">
      <c r="A60" s="2">
        <f t="shared" si="0"/>
      </c>
      <c r="B60" s="2">
        <f>IF(Sheet1!C68="","",IF(Sheet1!AB68=2,Sheet1!C68&amp;"      "&amp;Sheet1!D68&amp;" "&amp;Sheet1!G68,IF(Sheet1!AB68=3,Sheet1!C68&amp;"    "&amp;Sheet1!D68&amp;" "&amp;Sheet1!G68,IF(Sheet1!AB68=4,Sheet1!C68&amp;"  "&amp;Sheet1!D68&amp;" "&amp;Sheet1!G68,IF(Sheet1!AB68&gt;=5,Sheet1!C68&amp;Sheet1!D68&amp;"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IF(Sheet1!I68="","",VLOOKUP(Sheet1!I68,Sheet2!$E$2:$F$48,2,FALSE))</f>
      </c>
      <c r="F60" s="2">
        <f>IF(B60="","",Sheet1!$B$9)</f>
      </c>
      <c r="G60" s="2">
        <f>IF(Sheet1!B68="","",VALUE(Sheet1!B68))</f>
      </c>
      <c r="H60" s="2">
        <f>IF(Sheet1!J68="","",IF(VLOOKUP(Sheet1!J68,Sheet2!$A$2:$C$28,3,FALSE)&gt;=71,VLOOKUP(Sheet1!J68,Sheet2!$A$2:$C$28,2,FALSE)&amp;TEXT(Sheet1!L68,"00")&amp;TEXT(Sheet1!M68,"00"),VLOOKUP(Sheet1!J68,Sheet2!$A$2:$C$28,2,FALSE)&amp;TEXT(Sheet1!K68,"00")&amp;TEXT(Sheet1!L68,"00")&amp;IF(Sheet1!N68="手",TEXT(Sheet1!M68,"0"),TEXT(Sheet1!M68,"00"))))</f>
      </c>
      <c r="I60" s="2">
        <f>IF(Sheet1!O68="","",IF(VLOOKUP(Sheet1!O68,Sheet2!$A$2:$C$28,3,FALSE)&gt;=71,VLOOKUP(Sheet1!O68,Sheet2!$A$2:$C$28,2,FALSE)&amp;TEXT(Sheet1!Q68,"00")&amp;TEXT(Sheet1!R68,"00"),VLOOKUP(Sheet1!O68,Sheet2!$A$2:$C$28,2,FALSE)&amp;TEXT(Sheet1!P68,"00")&amp;TEXT(Sheet1!Q68,"00")&amp;IF(Sheet1!S68="手",TEXT(Sheet1!R68,"0"),TEXT(Sheet1!R68,"00"))))</f>
      </c>
      <c r="J60" s="2">
        <f>IF(Sheet1!T68="","",IF(VLOOKUP(Sheet1!T68,Sheet2!$A$2:$C$28,3,FALSE)&gt;=71,VLOOKUP(Sheet1!T68,Sheet2!$A$2:$C$28,2,FALSE)&amp;TEXT(Sheet1!V68,"00")&amp;TEXT(Sheet1!W68,"00"),VLOOKUP(Sheet1!T68,Sheet2!$A$2:$C$28,2,FALSE)&amp;TEXT(Sheet1!U68,"00")&amp;TEXT(Sheet1!V68,"00")&amp;IF(Sheet1!X68="手",TEXT(Sheet1!W68,"0"),TEXT(Sheet1!W68,"00"))))</f>
      </c>
    </row>
    <row r="61" spans="1:10" s="3" customFormat="1" ht="13.5">
      <c r="A61" s="2">
        <f t="shared" si="0"/>
      </c>
      <c r="B61" s="2">
        <f>IF(Sheet1!C69="","",IF(Sheet1!AB69=2,Sheet1!C69&amp;"      "&amp;Sheet1!D69&amp;" "&amp;Sheet1!G69,IF(Sheet1!AB69=3,Sheet1!C69&amp;"    "&amp;Sheet1!D69&amp;" "&amp;Sheet1!G69,IF(Sheet1!AB69=4,Sheet1!C69&amp;"  "&amp;Sheet1!D69&amp;" "&amp;Sheet1!G69,IF(Sheet1!AB69&gt;=5,Sheet1!C69&amp;Sheet1!D69&amp;"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IF(Sheet1!I69="","",VLOOKUP(Sheet1!I69,Sheet2!$E$2:$F$48,2,FALSE))</f>
      </c>
      <c r="F61" s="2">
        <f>IF(B61="","",Sheet1!$B$9)</f>
      </c>
      <c r="G61" s="2">
        <f>IF(Sheet1!B69="","",VALUE(Sheet1!B69))</f>
      </c>
      <c r="H61" s="2">
        <f>IF(Sheet1!J69="","",IF(VLOOKUP(Sheet1!J69,Sheet2!$A$2:$C$28,3,FALSE)&gt;=71,VLOOKUP(Sheet1!J69,Sheet2!$A$2:$C$28,2,FALSE)&amp;TEXT(Sheet1!L69,"00")&amp;TEXT(Sheet1!M69,"00"),VLOOKUP(Sheet1!J69,Sheet2!$A$2:$C$28,2,FALSE)&amp;TEXT(Sheet1!K69,"00")&amp;TEXT(Sheet1!L69,"00")&amp;IF(Sheet1!N69="手",TEXT(Sheet1!M69,"0"),TEXT(Sheet1!M69,"00"))))</f>
      </c>
      <c r="I61" s="2">
        <f>IF(Sheet1!O69="","",IF(VLOOKUP(Sheet1!O69,Sheet2!$A$2:$C$28,3,FALSE)&gt;=71,VLOOKUP(Sheet1!O69,Sheet2!$A$2:$C$28,2,FALSE)&amp;TEXT(Sheet1!Q69,"00")&amp;TEXT(Sheet1!R69,"00"),VLOOKUP(Sheet1!O69,Sheet2!$A$2:$C$28,2,FALSE)&amp;TEXT(Sheet1!P69,"00")&amp;TEXT(Sheet1!Q69,"00")&amp;IF(Sheet1!S69="手",TEXT(Sheet1!R69,"0"),TEXT(Sheet1!R69,"00"))))</f>
      </c>
      <c r="J61" s="2">
        <f>IF(Sheet1!T69="","",IF(VLOOKUP(Sheet1!T69,Sheet2!$A$2:$C$28,3,FALSE)&gt;=71,VLOOKUP(Sheet1!T69,Sheet2!$A$2:$C$28,2,FALSE)&amp;TEXT(Sheet1!V69,"00")&amp;TEXT(Sheet1!W69,"00"),VLOOKUP(Sheet1!T69,Sheet2!$A$2:$C$28,2,FALSE)&amp;TEXT(Sheet1!U69,"00")&amp;TEXT(Sheet1!V69,"00")&amp;IF(Sheet1!X69="手",TEXT(Sheet1!W69,"0"),TEXT(Sheet1!W69,"00"))))</f>
      </c>
    </row>
    <row r="62" spans="1:10" s="3" customFormat="1" ht="13.5">
      <c r="A62" s="2">
        <f t="shared" si="0"/>
      </c>
      <c r="B62" s="2">
        <f>IF(Sheet1!C70="","",IF(Sheet1!AB70=2,Sheet1!C70&amp;"      "&amp;Sheet1!D70&amp;" "&amp;Sheet1!G70,IF(Sheet1!AB70=3,Sheet1!C70&amp;"    "&amp;Sheet1!D70&amp;" "&amp;Sheet1!G70,IF(Sheet1!AB70=4,Sheet1!C70&amp;"  "&amp;Sheet1!D70&amp;" "&amp;Sheet1!G70,IF(Sheet1!AB70&gt;=5,Sheet1!C70&amp;Sheet1!D70&amp;"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IF(Sheet1!I70="","",VLOOKUP(Sheet1!I70,Sheet2!$E$2:$F$48,2,FALSE))</f>
      </c>
      <c r="F62" s="2">
        <f>IF(B62="","",Sheet1!$B$9)</f>
      </c>
      <c r="G62" s="2">
        <f>IF(Sheet1!B70="","",VALUE(Sheet1!B70))</f>
      </c>
      <c r="H62" s="2">
        <f>IF(Sheet1!J70="","",IF(VLOOKUP(Sheet1!J70,Sheet2!$A$2:$C$28,3,FALSE)&gt;=71,VLOOKUP(Sheet1!J70,Sheet2!$A$2:$C$28,2,FALSE)&amp;TEXT(Sheet1!L70,"00")&amp;TEXT(Sheet1!M70,"00"),VLOOKUP(Sheet1!J70,Sheet2!$A$2:$C$28,2,FALSE)&amp;TEXT(Sheet1!K70,"00")&amp;TEXT(Sheet1!L70,"00")&amp;IF(Sheet1!N70="手",TEXT(Sheet1!M70,"0"),TEXT(Sheet1!M70,"00"))))</f>
      </c>
      <c r="I62" s="2">
        <f>IF(Sheet1!O70="","",IF(VLOOKUP(Sheet1!O70,Sheet2!$A$2:$C$28,3,FALSE)&gt;=71,VLOOKUP(Sheet1!O70,Sheet2!$A$2:$C$28,2,FALSE)&amp;TEXT(Sheet1!Q70,"00")&amp;TEXT(Sheet1!R70,"00"),VLOOKUP(Sheet1!O70,Sheet2!$A$2:$C$28,2,FALSE)&amp;TEXT(Sheet1!P70,"00")&amp;TEXT(Sheet1!Q70,"00")&amp;IF(Sheet1!S70="手",TEXT(Sheet1!R70,"0"),TEXT(Sheet1!R70,"00"))))</f>
      </c>
      <c r="J62" s="2">
        <f>IF(Sheet1!T70="","",IF(VLOOKUP(Sheet1!T70,Sheet2!$A$2:$C$28,3,FALSE)&gt;=71,VLOOKUP(Sheet1!T70,Sheet2!$A$2:$C$28,2,FALSE)&amp;TEXT(Sheet1!V70,"00")&amp;TEXT(Sheet1!W70,"00"),VLOOKUP(Sheet1!T70,Sheet2!$A$2:$C$28,2,FALSE)&amp;TEXT(Sheet1!U70,"00")&amp;TEXT(Sheet1!V70,"00")&amp;IF(Sheet1!X70="手",TEXT(Sheet1!W70,"0"),TEXT(Sheet1!W70,"00"))))</f>
      </c>
    </row>
    <row r="63" spans="1:10" s="3" customFormat="1" ht="13.5">
      <c r="A63" s="2">
        <f t="shared" si="0"/>
      </c>
      <c r="B63" s="2">
        <f>IF(Sheet1!C71="","",IF(Sheet1!AB71=2,Sheet1!C71&amp;"      "&amp;Sheet1!D71&amp;" "&amp;Sheet1!G71,IF(Sheet1!AB71=3,Sheet1!C71&amp;"    "&amp;Sheet1!D71&amp;" "&amp;Sheet1!G71,IF(Sheet1!AB71=4,Sheet1!C71&amp;"  "&amp;Sheet1!D71&amp;" "&amp;Sheet1!G71,IF(Sheet1!AB71&gt;=5,Sheet1!C71&amp;Sheet1!D71&amp;"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IF(Sheet1!I71="","",VLOOKUP(Sheet1!I71,Sheet2!$E$2:$F$48,2,FALSE))</f>
      </c>
      <c r="F63" s="2">
        <f>IF(B63="","",Sheet1!$B$9)</f>
      </c>
      <c r="G63" s="2">
        <f>IF(Sheet1!B71="","",VALUE(Sheet1!B71))</f>
      </c>
      <c r="H63" s="2">
        <f>IF(Sheet1!J71="","",IF(VLOOKUP(Sheet1!J71,Sheet2!$A$2:$C$28,3,FALSE)&gt;=71,VLOOKUP(Sheet1!J71,Sheet2!$A$2:$C$28,2,FALSE)&amp;TEXT(Sheet1!L71,"00")&amp;TEXT(Sheet1!M71,"00"),VLOOKUP(Sheet1!J71,Sheet2!$A$2:$C$28,2,FALSE)&amp;TEXT(Sheet1!K71,"00")&amp;TEXT(Sheet1!L71,"00")&amp;IF(Sheet1!N71="手",TEXT(Sheet1!M71,"0"),TEXT(Sheet1!M71,"00"))))</f>
      </c>
      <c r="I63" s="2">
        <f>IF(Sheet1!O71="","",IF(VLOOKUP(Sheet1!O71,Sheet2!$A$2:$C$28,3,FALSE)&gt;=71,VLOOKUP(Sheet1!O71,Sheet2!$A$2:$C$28,2,FALSE)&amp;TEXT(Sheet1!Q71,"00")&amp;TEXT(Sheet1!R71,"00"),VLOOKUP(Sheet1!O71,Sheet2!$A$2:$C$28,2,FALSE)&amp;TEXT(Sheet1!P71,"00")&amp;TEXT(Sheet1!Q71,"00")&amp;IF(Sheet1!S71="手",TEXT(Sheet1!R71,"0"),TEXT(Sheet1!R71,"00"))))</f>
      </c>
      <c r="J63" s="2">
        <f>IF(Sheet1!T71="","",IF(VLOOKUP(Sheet1!T71,Sheet2!$A$2:$C$28,3,FALSE)&gt;=71,VLOOKUP(Sheet1!T71,Sheet2!$A$2:$C$28,2,FALSE)&amp;TEXT(Sheet1!V71,"00")&amp;TEXT(Sheet1!W71,"00"),VLOOKUP(Sheet1!T71,Sheet2!$A$2:$C$28,2,FALSE)&amp;TEXT(Sheet1!U71,"00")&amp;TEXT(Sheet1!V71,"00")&amp;IF(Sheet1!X71="手",TEXT(Sheet1!W71,"0"),TEXT(Sheet1!W71,"00"))))</f>
      </c>
    </row>
    <row r="64" spans="1:10" s="3" customFormat="1" ht="13.5">
      <c r="A64" s="2">
        <f t="shared" si="0"/>
      </c>
      <c r="B64" s="2">
        <f>IF(Sheet1!C72="","",IF(Sheet1!AB72=2,Sheet1!C72&amp;"      "&amp;Sheet1!D72&amp;" "&amp;Sheet1!G72,IF(Sheet1!AB72=3,Sheet1!C72&amp;"    "&amp;Sheet1!D72&amp;" "&amp;Sheet1!G72,IF(Sheet1!AB72=4,Sheet1!C72&amp;"  "&amp;Sheet1!D72&amp;" "&amp;Sheet1!G72,IF(Sheet1!AB72&gt;=5,Sheet1!C72&amp;Sheet1!D72&amp;"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IF(Sheet1!I72="","",VLOOKUP(Sheet1!I72,Sheet2!$E$2:$F$48,2,FALSE))</f>
      </c>
      <c r="F64" s="2">
        <f>IF(B64="","",Sheet1!$B$9)</f>
      </c>
      <c r="G64" s="2">
        <f>IF(Sheet1!B72="","",VALUE(Sheet1!B72))</f>
      </c>
      <c r="H64" s="2">
        <f>IF(Sheet1!J72="","",IF(VLOOKUP(Sheet1!J72,Sheet2!$A$2:$C$28,3,FALSE)&gt;=71,VLOOKUP(Sheet1!J72,Sheet2!$A$2:$C$28,2,FALSE)&amp;TEXT(Sheet1!L72,"00")&amp;TEXT(Sheet1!M72,"00"),VLOOKUP(Sheet1!J72,Sheet2!$A$2:$C$28,2,FALSE)&amp;TEXT(Sheet1!K72,"00")&amp;TEXT(Sheet1!L72,"00")&amp;IF(Sheet1!N72="手",TEXT(Sheet1!M72,"0"),TEXT(Sheet1!M72,"00"))))</f>
      </c>
      <c r="I64" s="2">
        <f>IF(Sheet1!O72="","",IF(VLOOKUP(Sheet1!O72,Sheet2!$A$2:$C$28,3,FALSE)&gt;=71,VLOOKUP(Sheet1!O72,Sheet2!$A$2:$C$28,2,FALSE)&amp;TEXT(Sheet1!Q72,"00")&amp;TEXT(Sheet1!R72,"00"),VLOOKUP(Sheet1!O72,Sheet2!$A$2:$C$28,2,FALSE)&amp;TEXT(Sheet1!P72,"00")&amp;TEXT(Sheet1!Q72,"00")&amp;IF(Sheet1!S72="手",TEXT(Sheet1!R72,"0"),TEXT(Sheet1!R72,"00"))))</f>
      </c>
      <c r="J64" s="2">
        <f>IF(Sheet1!T72="","",IF(VLOOKUP(Sheet1!T72,Sheet2!$A$2:$C$28,3,FALSE)&gt;=71,VLOOKUP(Sheet1!T72,Sheet2!$A$2:$C$28,2,FALSE)&amp;TEXT(Sheet1!V72,"00")&amp;TEXT(Sheet1!W72,"00"),VLOOKUP(Sheet1!T72,Sheet2!$A$2:$C$28,2,FALSE)&amp;TEXT(Sheet1!U72,"00")&amp;TEXT(Sheet1!V72,"00")&amp;IF(Sheet1!X72="手",TEXT(Sheet1!W72,"0"),TEXT(Sheet1!W72,"00"))))</f>
      </c>
    </row>
    <row r="65" spans="1:10" s="3" customFormat="1" ht="13.5">
      <c r="A65" s="2">
        <f t="shared" si="0"/>
      </c>
      <c r="B65" s="2">
        <f>IF(Sheet1!C73="","",IF(Sheet1!AB73=2,Sheet1!C73&amp;"      "&amp;Sheet1!D73&amp;" "&amp;Sheet1!G73,IF(Sheet1!AB73=3,Sheet1!C73&amp;"    "&amp;Sheet1!D73&amp;" "&amp;Sheet1!G73,IF(Sheet1!AB73=4,Sheet1!C73&amp;"  "&amp;Sheet1!D73&amp;" "&amp;Sheet1!G73,IF(Sheet1!AB73&gt;=5,Sheet1!C73&amp;Sheet1!D73&amp;"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IF(Sheet1!I73="","",VLOOKUP(Sheet1!I73,Sheet2!$E$2:$F$48,2,FALSE))</f>
      </c>
      <c r="F65" s="2">
        <f>IF(B65="","",Sheet1!$B$9)</f>
      </c>
      <c r="G65" s="2">
        <f>IF(Sheet1!B73="","",VALUE(Sheet1!B73))</f>
      </c>
      <c r="H65" s="2">
        <f>IF(Sheet1!J73="","",IF(VLOOKUP(Sheet1!J73,Sheet2!$A$2:$C$28,3,FALSE)&gt;=71,VLOOKUP(Sheet1!J73,Sheet2!$A$2:$C$28,2,FALSE)&amp;TEXT(Sheet1!L73,"00")&amp;TEXT(Sheet1!M73,"00"),VLOOKUP(Sheet1!J73,Sheet2!$A$2:$C$28,2,FALSE)&amp;TEXT(Sheet1!K73,"00")&amp;TEXT(Sheet1!L73,"00")&amp;IF(Sheet1!N73="手",TEXT(Sheet1!M73,"0"),TEXT(Sheet1!M73,"00"))))</f>
      </c>
      <c r="I65" s="2">
        <f>IF(Sheet1!O73="","",IF(VLOOKUP(Sheet1!O73,Sheet2!$A$2:$C$28,3,FALSE)&gt;=71,VLOOKUP(Sheet1!O73,Sheet2!$A$2:$C$28,2,FALSE)&amp;TEXT(Sheet1!Q73,"00")&amp;TEXT(Sheet1!R73,"00"),VLOOKUP(Sheet1!O73,Sheet2!$A$2:$C$28,2,FALSE)&amp;TEXT(Sheet1!P73,"00")&amp;TEXT(Sheet1!Q73,"00")&amp;IF(Sheet1!S73="手",TEXT(Sheet1!R73,"0"),TEXT(Sheet1!R73,"00"))))</f>
      </c>
      <c r="J65" s="2">
        <f>IF(Sheet1!T73="","",IF(VLOOKUP(Sheet1!T73,Sheet2!$A$2:$C$28,3,FALSE)&gt;=71,VLOOKUP(Sheet1!T73,Sheet2!$A$2:$C$28,2,FALSE)&amp;TEXT(Sheet1!V73,"00")&amp;TEXT(Sheet1!W73,"00"),VLOOKUP(Sheet1!T73,Sheet2!$A$2:$C$28,2,FALSE)&amp;TEXT(Sheet1!U73,"00")&amp;TEXT(Sheet1!V73,"00")&amp;IF(Sheet1!X73="手",TEXT(Sheet1!W73,"0"),TEXT(Sheet1!W73,"00"))))</f>
      </c>
    </row>
    <row r="66" spans="1:10" s="3" customFormat="1" ht="13.5">
      <c r="A66" s="2">
        <f t="shared" si="0"/>
      </c>
      <c r="B66" s="2">
        <f>IF(Sheet1!C74="","",IF(Sheet1!AB74=2,Sheet1!C74&amp;"      "&amp;Sheet1!D74&amp;" "&amp;Sheet1!G74,IF(Sheet1!AB74=3,Sheet1!C74&amp;"    "&amp;Sheet1!D74&amp;" "&amp;Sheet1!G74,IF(Sheet1!AB74=4,Sheet1!C74&amp;"  "&amp;Sheet1!D74&amp;" "&amp;Sheet1!G74,IF(Sheet1!AB74&gt;=5,Sheet1!C74&amp;Sheet1!D74&amp;"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IF(Sheet1!I74="","",VLOOKUP(Sheet1!I74,Sheet2!$E$2:$F$48,2,FALSE))</f>
      </c>
      <c r="F66" s="2">
        <f>IF(B66="","",Sheet1!$B$9)</f>
      </c>
      <c r="G66" s="2">
        <f>IF(Sheet1!B74="","",VALUE(Sheet1!B74))</f>
      </c>
      <c r="H66" s="2">
        <f>IF(Sheet1!J74="","",IF(VLOOKUP(Sheet1!J74,Sheet2!$A$2:$C$28,3,FALSE)&gt;=71,VLOOKUP(Sheet1!J74,Sheet2!$A$2:$C$28,2,FALSE)&amp;TEXT(Sheet1!L74,"00")&amp;TEXT(Sheet1!M74,"00"),VLOOKUP(Sheet1!J74,Sheet2!$A$2:$C$28,2,FALSE)&amp;TEXT(Sheet1!K74,"00")&amp;TEXT(Sheet1!L74,"00")&amp;IF(Sheet1!N74="手",TEXT(Sheet1!M74,"0"),TEXT(Sheet1!M74,"00"))))</f>
      </c>
      <c r="I66" s="2">
        <f>IF(Sheet1!O74="","",IF(VLOOKUP(Sheet1!O74,Sheet2!$A$2:$C$28,3,FALSE)&gt;=71,VLOOKUP(Sheet1!O74,Sheet2!$A$2:$C$28,2,FALSE)&amp;TEXT(Sheet1!Q74,"00")&amp;TEXT(Sheet1!R74,"00"),VLOOKUP(Sheet1!O74,Sheet2!$A$2:$C$28,2,FALSE)&amp;TEXT(Sheet1!P74,"00")&amp;TEXT(Sheet1!Q74,"00")&amp;IF(Sheet1!S74="手",TEXT(Sheet1!R74,"0"),TEXT(Sheet1!R74,"00"))))</f>
      </c>
      <c r="J66" s="2">
        <f>IF(Sheet1!T74="","",IF(VLOOKUP(Sheet1!T74,Sheet2!$A$2:$C$28,3,FALSE)&gt;=71,VLOOKUP(Sheet1!T74,Sheet2!$A$2:$C$28,2,FALSE)&amp;TEXT(Sheet1!V74,"00")&amp;TEXT(Sheet1!W74,"00"),VLOOKUP(Sheet1!T74,Sheet2!$A$2:$C$28,2,FALSE)&amp;TEXT(Sheet1!U74,"00")&amp;TEXT(Sheet1!V74,"00")&amp;IF(Sheet1!X74="手",TEXT(Sheet1!W74,"0"),TEXT(Sheet1!W74,"00"))))</f>
      </c>
    </row>
    <row r="67" spans="1:10" s="3" customFormat="1" ht="13.5">
      <c r="A67" s="2">
        <f t="shared" si="0"/>
      </c>
      <c r="B67" s="2">
        <f>IF(Sheet1!C75="","",IF(Sheet1!AB75=2,Sheet1!C75&amp;"      "&amp;Sheet1!D75&amp;" "&amp;Sheet1!G75,IF(Sheet1!AB75=3,Sheet1!C75&amp;"    "&amp;Sheet1!D75&amp;" "&amp;Sheet1!G75,IF(Sheet1!AB75=4,Sheet1!C75&amp;"  "&amp;Sheet1!D75&amp;" "&amp;Sheet1!G75,IF(Sheet1!AB75&gt;=5,Sheet1!C75&amp;Sheet1!D75&amp;"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IF(Sheet1!I75="","",VLOOKUP(Sheet1!I75,Sheet2!$E$2:$F$48,2,FALSE))</f>
      </c>
      <c r="F67" s="2">
        <f>IF(B67="","",Sheet1!$B$9)</f>
      </c>
      <c r="G67" s="2">
        <f>IF(Sheet1!B75="","",VALUE(Sheet1!B75))</f>
      </c>
      <c r="H67" s="2">
        <f>IF(Sheet1!J75="","",IF(VLOOKUP(Sheet1!J75,Sheet2!$A$2:$C$28,3,FALSE)&gt;=71,VLOOKUP(Sheet1!J75,Sheet2!$A$2:$C$28,2,FALSE)&amp;TEXT(Sheet1!L75,"00")&amp;TEXT(Sheet1!M75,"00"),VLOOKUP(Sheet1!J75,Sheet2!$A$2:$C$28,2,FALSE)&amp;TEXT(Sheet1!K75,"00")&amp;TEXT(Sheet1!L75,"00")&amp;IF(Sheet1!N75="手",TEXT(Sheet1!M75,"0"),TEXT(Sheet1!M75,"00"))))</f>
      </c>
      <c r="I67" s="2">
        <f>IF(Sheet1!O75="","",IF(VLOOKUP(Sheet1!O75,Sheet2!$A$2:$C$28,3,FALSE)&gt;=71,VLOOKUP(Sheet1!O75,Sheet2!$A$2:$C$28,2,FALSE)&amp;TEXT(Sheet1!Q75,"00")&amp;TEXT(Sheet1!R75,"00"),VLOOKUP(Sheet1!O75,Sheet2!$A$2:$C$28,2,FALSE)&amp;TEXT(Sheet1!P75,"00")&amp;TEXT(Sheet1!Q75,"00")&amp;IF(Sheet1!S75="手",TEXT(Sheet1!R75,"0"),TEXT(Sheet1!R75,"00"))))</f>
      </c>
      <c r="J67" s="2">
        <f>IF(Sheet1!T75="","",IF(VLOOKUP(Sheet1!T75,Sheet2!$A$2:$C$28,3,FALSE)&gt;=71,VLOOKUP(Sheet1!T75,Sheet2!$A$2:$C$28,2,FALSE)&amp;TEXT(Sheet1!V75,"00")&amp;TEXT(Sheet1!W75,"00"),VLOOKUP(Sheet1!T75,Sheet2!$A$2:$C$28,2,FALSE)&amp;TEXT(Sheet1!U75,"00")&amp;TEXT(Sheet1!V75,"00")&amp;IF(Sheet1!X75="手",TEXT(Sheet1!W75,"0"),TEXT(Sheet1!W75,"00"))))</f>
      </c>
    </row>
    <row r="68" spans="1:10" s="3" customFormat="1" ht="13.5">
      <c r="A68" s="2">
        <f aca="true" t="shared" si="1" ref="A68:A130">IF(B68="","",D68*100000000+E68*1000000+200000+G68)</f>
      </c>
      <c r="B68" s="2">
        <f>IF(Sheet1!C76="","",IF(Sheet1!AB76=2,Sheet1!C76&amp;"      "&amp;Sheet1!D76&amp;" "&amp;Sheet1!G76,IF(Sheet1!AB76=3,Sheet1!C76&amp;"    "&amp;Sheet1!D76&amp;" "&amp;Sheet1!G76,IF(Sheet1!AB76=4,Sheet1!C76&amp;"  "&amp;Sheet1!D76&amp;" "&amp;Sheet1!G76,IF(Sheet1!AB76&gt;=5,Sheet1!C76&amp;Sheet1!D76&amp;"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IF(Sheet1!I76="","",VLOOKUP(Sheet1!I76,Sheet2!$E$2:$F$48,2,FALSE))</f>
      </c>
      <c r="F68" s="2">
        <f>IF(B68="","",Sheet1!$B$9)</f>
      </c>
      <c r="G68" s="2">
        <f>IF(Sheet1!B76="","",VALUE(Sheet1!B76))</f>
      </c>
      <c r="H68" s="2">
        <f>IF(Sheet1!J76="","",IF(VLOOKUP(Sheet1!J76,Sheet2!$A$2:$C$28,3,FALSE)&gt;=71,VLOOKUP(Sheet1!J76,Sheet2!$A$2:$C$28,2,FALSE)&amp;TEXT(Sheet1!L76,"00")&amp;TEXT(Sheet1!M76,"00"),VLOOKUP(Sheet1!J76,Sheet2!$A$2:$C$28,2,FALSE)&amp;TEXT(Sheet1!K76,"00")&amp;TEXT(Sheet1!L76,"00")&amp;IF(Sheet1!N76="手",TEXT(Sheet1!M76,"0"),TEXT(Sheet1!M76,"00"))))</f>
      </c>
      <c r="I68" s="2">
        <f>IF(Sheet1!O76="","",IF(VLOOKUP(Sheet1!O76,Sheet2!$A$2:$C$28,3,FALSE)&gt;=71,VLOOKUP(Sheet1!O76,Sheet2!$A$2:$C$28,2,FALSE)&amp;TEXT(Sheet1!Q76,"00")&amp;TEXT(Sheet1!R76,"00"),VLOOKUP(Sheet1!O76,Sheet2!$A$2:$C$28,2,FALSE)&amp;TEXT(Sheet1!P76,"00")&amp;TEXT(Sheet1!Q76,"00")&amp;IF(Sheet1!S76="手",TEXT(Sheet1!R76,"0"),TEXT(Sheet1!R76,"00"))))</f>
      </c>
      <c r="J68" s="2">
        <f>IF(Sheet1!T76="","",IF(VLOOKUP(Sheet1!T76,Sheet2!$A$2:$C$28,3,FALSE)&gt;=71,VLOOKUP(Sheet1!T76,Sheet2!$A$2:$C$28,2,FALSE)&amp;TEXT(Sheet1!V76,"00")&amp;TEXT(Sheet1!W76,"00"),VLOOKUP(Sheet1!T76,Sheet2!$A$2:$C$28,2,FALSE)&amp;TEXT(Sheet1!U76,"00")&amp;TEXT(Sheet1!V76,"00")&amp;IF(Sheet1!X76="手",TEXT(Sheet1!W76,"0"),TEXT(Sheet1!W76,"00"))))</f>
      </c>
    </row>
    <row r="69" spans="1:10" s="3" customFormat="1" ht="13.5">
      <c r="A69" s="2">
        <f t="shared" si="1"/>
      </c>
      <c r="B69" s="2">
        <f>IF(Sheet1!C77="","",IF(Sheet1!AB77=2,Sheet1!C77&amp;"      "&amp;Sheet1!D77&amp;" "&amp;Sheet1!G77,IF(Sheet1!AB77=3,Sheet1!C77&amp;"    "&amp;Sheet1!D77&amp;" "&amp;Sheet1!G77,IF(Sheet1!AB77=4,Sheet1!C77&amp;"  "&amp;Sheet1!D77&amp;" "&amp;Sheet1!G77,IF(Sheet1!AB77&gt;=5,Sheet1!C77&amp;Sheet1!D77&amp;"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IF(Sheet1!I77="","",VLOOKUP(Sheet1!I77,Sheet2!$E$2:$F$48,2,FALSE))</f>
      </c>
      <c r="F69" s="2">
        <f>IF(B69="","",Sheet1!$B$9)</f>
      </c>
      <c r="G69" s="2">
        <f>IF(Sheet1!B77="","",VALUE(Sheet1!B77))</f>
      </c>
      <c r="H69" s="2">
        <f>IF(Sheet1!J77="","",IF(VLOOKUP(Sheet1!J77,Sheet2!$A$2:$C$28,3,FALSE)&gt;=71,VLOOKUP(Sheet1!J77,Sheet2!$A$2:$C$28,2,FALSE)&amp;TEXT(Sheet1!L77,"00")&amp;TEXT(Sheet1!M77,"00"),VLOOKUP(Sheet1!J77,Sheet2!$A$2:$C$28,2,FALSE)&amp;TEXT(Sheet1!K77,"00")&amp;TEXT(Sheet1!L77,"00")&amp;IF(Sheet1!N77="手",TEXT(Sheet1!M77,"0"),TEXT(Sheet1!M77,"00"))))</f>
      </c>
      <c r="I69" s="2">
        <f>IF(Sheet1!O77="","",IF(VLOOKUP(Sheet1!O77,Sheet2!$A$2:$C$28,3,FALSE)&gt;=71,VLOOKUP(Sheet1!O77,Sheet2!$A$2:$C$28,2,FALSE)&amp;TEXT(Sheet1!Q77,"00")&amp;TEXT(Sheet1!R77,"00"),VLOOKUP(Sheet1!O77,Sheet2!$A$2:$C$28,2,FALSE)&amp;TEXT(Sheet1!P77,"00")&amp;TEXT(Sheet1!Q77,"00")&amp;IF(Sheet1!S77="手",TEXT(Sheet1!R77,"0"),TEXT(Sheet1!R77,"00"))))</f>
      </c>
      <c r="J69" s="2">
        <f>IF(Sheet1!T77="","",IF(VLOOKUP(Sheet1!T77,Sheet2!$A$2:$C$28,3,FALSE)&gt;=71,VLOOKUP(Sheet1!T77,Sheet2!$A$2:$C$28,2,FALSE)&amp;TEXT(Sheet1!V77,"00")&amp;TEXT(Sheet1!W77,"00"),VLOOKUP(Sheet1!T77,Sheet2!$A$2:$C$28,2,FALSE)&amp;TEXT(Sheet1!U77,"00")&amp;TEXT(Sheet1!V77,"00")&amp;IF(Sheet1!X77="手",TEXT(Sheet1!W77,"0"),TEXT(Sheet1!W77,"00"))))</f>
      </c>
    </row>
    <row r="70" spans="1:10" s="3" customFormat="1" ht="13.5">
      <c r="A70" s="2">
        <f t="shared" si="1"/>
      </c>
      <c r="B70" s="2">
        <f>IF(Sheet1!C78="","",IF(Sheet1!AB78=2,Sheet1!C78&amp;"      "&amp;Sheet1!D78&amp;" "&amp;Sheet1!G78,IF(Sheet1!AB78=3,Sheet1!C78&amp;"    "&amp;Sheet1!D78&amp;" "&amp;Sheet1!G78,IF(Sheet1!AB78=4,Sheet1!C78&amp;"  "&amp;Sheet1!D78&amp;" "&amp;Sheet1!G78,IF(Sheet1!AB78&gt;=5,Sheet1!C78&amp;Sheet1!D78&amp;"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IF(Sheet1!I78="","",VLOOKUP(Sheet1!I78,Sheet2!$E$2:$F$48,2,FALSE))</f>
      </c>
      <c r="F70" s="2">
        <f>IF(B70="","",Sheet1!$B$9)</f>
      </c>
      <c r="G70" s="2">
        <f>IF(Sheet1!B78="","",VALUE(Sheet1!B78))</f>
      </c>
      <c r="H70" s="2">
        <f>IF(Sheet1!J78="","",IF(VLOOKUP(Sheet1!J78,Sheet2!$A$2:$C$28,3,FALSE)&gt;=71,VLOOKUP(Sheet1!J78,Sheet2!$A$2:$C$28,2,FALSE)&amp;TEXT(Sheet1!L78,"00")&amp;TEXT(Sheet1!M78,"00"),VLOOKUP(Sheet1!J78,Sheet2!$A$2:$C$28,2,FALSE)&amp;TEXT(Sheet1!K78,"00")&amp;TEXT(Sheet1!L78,"00")&amp;IF(Sheet1!N78="手",TEXT(Sheet1!M78,"0"),TEXT(Sheet1!M78,"00"))))</f>
      </c>
      <c r="I70" s="2">
        <f>IF(Sheet1!O78="","",IF(VLOOKUP(Sheet1!O78,Sheet2!$A$2:$C$28,3,FALSE)&gt;=71,VLOOKUP(Sheet1!O78,Sheet2!$A$2:$C$28,2,FALSE)&amp;TEXT(Sheet1!Q78,"00")&amp;TEXT(Sheet1!R78,"00"),VLOOKUP(Sheet1!O78,Sheet2!$A$2:$C$28,2,FALSE)&amp;TEXT(Sheet1!P78,"00")&amp;TEXT(Sheet1!Q78,"00")&amp;IF(Sheet1!S78="手",TEXT(Sheet1!R78,"0"),TEXT(Sheet1!R78,"00"))))</f>
      </c>
      <c r="J70" s="2">
        <f>IF(Sheet1!T78="","",IF(VLOOKUP(Sheet1!T78,Sheet2!$A$2:$C$28,3,FALSE)&gt;=71,VLOOKUP(Sheet1!T78,Sheet2!$A$2:$C$28,2,FALSE)&amp;TEXT(Sheet1!V78,"00")&amp;TEXT(Sheet1!W78,"00"),VLOOKUP(Sheet1!T78,Sheet2!$A$2:$C$28,2,FALSE)&amp;TEXT(Sheet1!U78,"00")&amp;TEXT(Sheet1!V78,"00")&amp;IF(Sheet1!X78="手",TEXT(Sheet1!W78,"0"),TEXT(Sheet1!W78,"00"))))</f>
      </c>
    </row>
    <row r="71" spans="1:10" s="3" customFormat="1" ht="13.5">
      <c r="A71" s="2">
        <f t="shared" si="1"/>
      </c>
      <c r="B71" s="2">
        <f>IF(Sheet1!C79="","",IF(Sheet1!AB79=2,Sheet1!C79&amp;"      "&amp;Sheet1!D79&amp;" "&amp;Sheet1!G79,IF(Sheet1!AB79=3,Sheet1!C79&amp;"    "&amp;Sheet1!D79&amp;" "&amp;Sheet1!G79,IF(Sheet1!AB79=4,Sheet1!C79&amp;"  "&amp;Sheet1!D79&amp;" "&amp;Sheet1!G79,IF(Sheet1!AB79&gt;=5,Sheet1!C79&amp;Sheet1!D79&amp;"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IF(Sheet1!I79="","",VLOOKUP(Sheet1!I79,Sheet2!$E$2:$F$48,2,FALSE))</f>
      </c>
      <c r="F71" s="2">
        <f>IF(B71="","",Sheet1!$B$9)</f>
      </c>
      <c r="G71" s="2">
        <f>IF(Sheet1!B79="","",VALUE(Sheet1!B79))</f>
      </c>
      <c r="H71" s="2">
        <f>IF(Sheet1!J79="","",IF(VLOOKUP(Sheet1!J79,Sheet2!$A$2:$C$28,3,FALSE)&gt;=71,VLOOKUP(Sheet1!J79,Sheet2!$A$2:$C$28,2,FALSE)&amp;TEXT(Sheet1!L79,"00")&amp;TEXT(Sheet1!M79,"00"),VLOOKUP(Sheet1!J79,Sheet2!$A$2:$C$28,2,FALSE)&amp;TEXT(Sheet1!K79,"00")&amp;TEXT(Sheet1!L79,"00")&amp;IF(Sheet1!N79="手",TEXT(Sheet1!M79,"0"),TEXT(Sheet1!M79,"00"))))</f>
      </c>
      <c r="I71" s="2">
        <f>IF(Sheet1!O79="","",IF(VLOOKUP(Sheet1!O79,Sheet2!$A$2:$C$28,3,FALSE)&gt;=71,VLOOKUP(Sheet1!O79,Sheet2!$A$2:$C$28,2,FALSE)&amp;TEXT(Sheet1!Q79,"00")&amp;TEXT(Sheet1!R79,"00"),VLOOKUP(Sheet1!O79,Sheet2!$A$2:$C$28,2,FALSE)&amp;TEXT(Sheet1!P79,"00")&amp;TEXT(Sheet1!Q79,"00")&amp;IF(Sheet1!S79="手",TEXT(Sheet1!R79,"0"),TEXT(Sheet1!R79,"00"))))</f>
      </c>
      <c r="J71" s="2">
        <f>IF(Sheet1!T79="","",IF(VLOOKUP(Sheet1!T79,Sheet2!$A$2:$C$28,3,FALSE)&gt;=71,VLOOKUP(Sheet1!T79,Sheet2!$A$2:$C$28,2,FALSE)&amp;TEXT(Sheet1!V79,"00")&amp;TEXT(Sheet1!W79,"00"),VLOOKUP(Sheet1!T79,Sheet2!$A$2:$C$28,2,FALSE)&amp;TEXT(Sheet1!U79,"00")&amp;TEXT(Sheet1!V79,"00")&amp;IF(Sheet1!X79="手",TEXT(Sheet1!W79,"0"),TEXT(Sheet1!W79,"00"))))</f>
      </c>
    </row>
    <row r="72" spans="1:10" s="3" customFormat="1" ht="13.5">
      <c r="A72" s="2">
        <f t="shared" si="1"/>
      </c>
      <c r="B72" s="2">
        <f>IF(Sheet1!C80="","",IF(Sheet1!AB80=2,Sheet1!C80&amp;"      "&amp;Sheet1!D80&amp;" "&amp;Sheet1!G80,IF(Sheet1!AB80=3,Sheet1!C80&amp;"    "&amp;Sheet1!D80&amp;" "&amp;Sheet1!G80,IF(Sheet1!AB80=4,Sheet1!C80&amp;"  "&amp;Sheet1!D80&amp;" "&amp;Sheet1!G80,IF(Sheet1!AB80&gt;=5,Sheet1!C80&amp;Sheet1!D80&amp;"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IF(Sheet1!I80="","",VLOOKUP(Sheet1!I80,Sheet2!$E$2:$F$48,2,FALSE))</f>
      </c>
      <c r="F72" s="2">
        <f>IF(B72="","",Sheet1!$B$9)</f>
      </c>
      <c r="G72" s="2">
        <f>IF(Sheet1!B80="","",VALUE(Sheet1!B80))</f>
      </c>
      <c r="H72" s="2">
        <f>IF(Sheet1!J80="","",IF(VLOOKUP(Sheet1!J80,Sheet2!$A$2:$C$28,3,FALSE)&gt;=71,VLOOKUP(Sheet1!J80,Sheet2!$A$2:$C$28,2,FALSE)&amp;TEXT(Sheet1!L80,"00")&amp;TEXT(Sheet1!M80,"00"),VLOOKUP(Sheet1!J80,Sheet2!$A$2:$C$28,2,FALSE)&amp;TEXT(Sheet1!K80,"00")&amp;TEXT(Sheet1!L80,"00")&amp;IF(Sheet1!N80="手",TEXT(Sheet1!M80,"0"),TEXT(Sheet1!M80,"00"))))</f>
      </c>
      <c r="I72" s="2">
        <f>IF(Sheet1!O80="","",IF(VLOOKUP(Sheet1!O80,Sheet2!$A$2:$C$28,3,FALSE)&gt;=71,VLOOKUP(Sheet1!O80,Sheet2!$A$2:$C$28,2,FALSE)&amp;TEXT(Sheet1!Q80,"00")&amp;TEXT(Sheet1!R80,"00"),VLOOKUP(Sheet1!O80,Sheet2!$A$2:$C$28,2,FALSE)&amp;TEXT(Sheet1!P80,"00")&amp;TEXT(Sheet1!Q80,"00")&amp;IF(Sheet1!S80="手",TEXT(Sheet1!R80,"0"),TEXT(Sheet1!R80,"00"))))</f>
      </c>
      <c r="J72" s="2">
        <f>IF(Sheet1!T80="","",IF(VLOOKUP(Sheet1!T80,Sheet2!$A$2:$C$28,3,FALSE)&gt;=71,VLOOKUP(Sheet1!T80,Sheet2!$A$2:$C$28,2,FALSE)&amp;TEXT(Sheet1!V80,"00")&amp;TEXT(Sheet1!W80,"00"),VLOOKUP(Sheet1!T80,Sheet2!$A$2:$C$28,2,FALSE)&amp;TEXT(Sheet1!U80,"00")&amp;TEXT(Sheet1!V80,"00")&amp;IF(Sheet1!X80="手",TEXT(Sheet1!W80,"0"),TEXT(Sheet1!W80,"00"))))</f>
      </c>
    </row>
    <row r="73" spans="1:10" s="3" customFormat="1" ht="13.5">
      <c r="A73" s="2">
        <f t="shared" si="1"/>
      </c>
      <c r="B73" s="2">
        <f>IF(Sheet1!C81="","",IF(Sheet1!AB81=2,Sheet1!C81&amp;"      "&amp;Sheet1!D81&amp;" "&amp;Sheet1!G81,IF(Sheet1!AB81=3,Sheet1!C81&amp;"    "&amp;Sheet1!D81&amp;" "&amp;Sheet1!G81,IF(Sheet1!AB81=4,Sheet1!C81&amp;"  "&amp;Sheet1!D81&amp;" "&amp;Sheet1!G81,IF(Sheet1!AB81&gt;=5,Sheet1!C81&amp;Sheet1!D81&amp;"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IF(Sheet1!I81="","",VLOOKUP(Sheet1!I81,Sheet2!$E$2:$F$48,2,FALSE))</f>
      </c>
      <c r="F73" s="2">
        <f>IF(B73="","",Sheet1!$B$9)</f>
      </c>
      <c r="G73" s="2">
        <f>IF(Sheet1!B81="","",VALUE(Sheet1!B81))</f>
      </c>
      <c r="H73" s="2">
        <f>IF(Sheet1!J81="","",IF(VLOOKUP(Sheet1!J81,Sheet2!$A$2:$C$28,3,FALSE)&gt;=71,VLOOKUP(Sheet1!J81,Sheet2!$A$2:$C$28,2,FALSE)&amp;TEXT(Sheet1!L81,"00")&amp;TEXT(Sheet1!M81,"00"),VLOOKUP(Sheet1!J81,Sheet2!$A$2:$C$28,2,FALSE)&amp;TEXT(Sheet1!K81,"00")&amp;TEXT(Sheet1!L81,"00")&amp;IF(Sheet1!N81="手",TEXT(Sheet1!M81,"0"),TEXT(Sheet1!M81,"00"))))</f>
      </c>
      <c r="I73" s="2">
        <f>IF(Sheet1!O81="","",IF(VLOOKUP(Sheet1!O81,Sheet2!$A$2:$C$28,3,FALSE)&gt;=71,VLOOKUP(Sheet1!O81,Sheet2!$A$2:$C$28,2,FALSE)&amp;TEXT(Sheet1!Q81,"00")&amp;TEXT(Sheet1!R81,"00"),VLOOKUP(Sheet1!O81,Sheet2!$A$2:$C$28,2,FALSE)&amp;TEXT(Sheet1!P81,"00")&amp;TEXT(Sheet1!Q81,"00")&amp;IF(Sheet1!S81="手",TEXT(Sheet1!R81,"0"),TEXT(Sheet1!R81,"00"))))</f>
      </c>
      <c r="J73" s="2">
        <f>IF(Sheet1!T81="","",IF(VLOOKUP(Sheet1!T81,Sheet2!$A$2:$C$28,3,FALSE)&gt;=71,VLOOKUP(Sheet1!T81,Sheet2!$A$2:$C$28,2,FALSE)&amp;TEXT(Sheet1!V81,"00")&amp;TEXT(Sheet1!W81,"00"),VLOOKUP(Sheet1!T81,Sheet2!$A$2:$C$28,2,FALSE)&amp;TEXT(Sheet1!U81,"00")&amp;TEXT(Sheet1!V81,"00")&amp;IF(Sheet1!X81="手",TEXT(Sheet1!W81,"0"),TEXT(Sheet1!W81,"00"))))</f>
      </c>
    </row>
    <row r="74" spans="1:10" s="3" customFormat="1" ht="13.5">
      <c r="A74" s="2">
        <f t="shared" si="1"/>
      </c>
      <c r="B74" s="2">
        <f>IF(Sheet1!C82="","",IF(Sheet1!AB82=2,Sheet1!C82&amp;"      "&amp;Sheet1!D82&amp;" "&amp;Sheet1!G82,IF(Sheet1!AB82=3,Sheet1!C82&amp;"    "&amp;Sheet1!D82&amp;" "&amp;Sheet1!G82,IF(Sheet1!AB82=4,Sheet1!C82&amp;"  "&amp;Sheet1!D82&amp;" "&amp;Sheet1!G82,IF(Sheet1!AB82&gt;=5,Sheet1!C82&amp;Sheet1!D82&amp;"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IF(Sheet1!I82="","",VLOOKUP(Sheet1!I82,Sheet2!$E$2:$F$48,2,FALSE))</f>
      </c>
      <c r="F74" s="2">
        <f>IF(B74="","",Sheet1!$B$9)</f>
      </c>
      <c r="G74" s="2">
        <f>IF(Sheet1!B82="","",VALUE(Sheet1!B82))</f>
      </c>
      <c r="H74" s="2">
        <f>IF(Sheet1!J82="","",IF(VLOOKUP(Sheet1!J82,Sheet2!$A$2:$C$28,3,FALSE)&gt;=71,VLOOKUP(Sheet1!J82,Sheet2!$A$2:$C$28,2,FALSE)&amp;TEXT(Sheet1!L82,"00")&amp;TEXT(Sheet1!M82,"00"),VLOOKUP(Sheet1!J82,Sheet2!$A$2:$C$28,2,FALSE)&amp;TEXT(Sheet1!K82,"00")&amp;TEXT(Sheet1!L82,"00")&amp;IF(Sheet1!N82="手",TEXT(Sheet1!M82,"0"),TEXT(Sheet1!M82,"00"))))</f>
      </c>
      <c r="I74" s="2">
        <f>IF(Sheet1!O82="","",IF(VLOOKUP(Sheet1!O82,Sheet2!$A$2:$C$28,3,FALSE)&gt;=71,VLOOKUP(Sheet1!O82,Sheet2!$A$2:$C$28,2,FALSE)&amp;TEXT(Sheet1!Q82,"00")&amp;TEXT(Sheet1!R82,"00"),VLOOKUP(Sheet1!O82,Sheet2!$A$2:$C$28,2,FALSE)&amp;TEXT(Sheet1!P82,"00")&amp;TEXT(Sheet1!Q82,"00")&amp;IF(Sheet1!S82="手",TEXT(Sheet1!R82,"0"),TEXT(Sheet1!R82,"00"))))</f>
      </c>
      <c r="J74" s="2">
        <f>IF(Sheet1!T82="","",IF(VLOOKUP(Sheet1!T82,Sheet2!$A$2:$C$28,3,FALSE)&gt;=71,VLOOKUP(Sheet1!T82,Sheet2!$A$2:$C$28,2,FALSE)&amp;TEXT(Sheet1!V82,"00")&amp;TEXT(Sheet1!W82,"00"),VLOOKUP(Sheet1!T82,Sheet2!$A$2:$C$28,2,FALSE)&amp;TEXT(Sheet1!U82,"00")&amp;TEXT(Sheet1!V82,"00")&amp;IF(Sheet1!X82="手",TEXT(Sheet1!W82,"0"),TEXT(Sheet1!W82,"00"))))</f>
      </c>
    </row>
    <row r="75" spans="1:10" s="3" customFormat="1" ht="13.5">
      <c r="A75" s="2">
        <f t="shared" si="1"/>
      </c>
      <c r="B75" s="2">
        <f>IF(Sheet1!C83="","",IF(Sheet1!AB83=2,Sheet1!C83&amp;"      "&amp;Sheet1!D83&amp;" "&amp;Sheet1!G83,IF(Sheet1!AB83=3,Sheet1!C83&amp;"    "&amp;Sheet1!D83&amp;" "&amp;Sheet1!G83,IF(Sheet1!AB83=4,Sheet1!C83&amp;"  "&amp;Sheet1!D83&amp;" "&amp;Sheet1!G83,IF(Sheet1!AB83&gt;=5,Sheet1!C83&amp;Sheet1!D83&amp;"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IF(Sheet1!I83="","",VLOOKUP(Sheet1!I83,Sheet2!$E$2:$F$48,2,FALSE))</f>
      </c>
      <c r="F75" s="2">
        <f>IF(B75="","",Sheet1!$B$9)</f>
      </c>
      <c r="G75" s="2">
        <f>IF(Sheet1!B83="","",VALUE(Sheet1!B83))</f>
      </c>
      <c r="H75" s="2">
        <f>IF(Sheet1!J83="","",IF(VLOOKUP(Sheet1!J83,Sheet2!$A$2:$C$28,3,FALSE)&gt;=71,VLOOKUP(Sheet1!J83,Sheet2!$A$2:$C$28,2,FALSE)&amp;TEXT(Sheet1!L83,"00")&amp;TEXT(Sheet1!M83,"00"),VLOOKUP(Sheet1!J83,Sheet2!$A$2:$C$28,2,FALSE)&amp;TEXT(Sheet1!K83,"00")&amp;TEXT(Sheet1!L83,"00")&amp;IF(Sheet1!N83="手",TEXT(Sheet1!M83,"0"),TEXT(Sheet1!M83,"00"))))</f>
      </c>
      <c r="I75" s="2">
        <f>IF(Sheet1!O83="","",IF(VLOOKUP(Sheet1!O83,Sheet2!$A$2:$C$28,3,FALSE)&gt;=71,VLOOKUP(Sheet1!O83,Sheet2!$A$2:$C$28,2,FALSE)&amp;TEXT(Sheet1!Q83,"00")&amp;TEXT(Sheet1!R83,"00"),VLOOKUP(Sheet1!O83,Sheet2!$A$2:$C$28,2,FALSE)&amp;TEXT(Sheet1!P83,"00")&amp;TEXT(Sheet1!Q83,"00")&amp;IF(Sheet1!S83="手",TEXT(Sheet1!R83,"0"),TEXT(Sheet1!R83,"00"))))</f>
      </c>
      <c r="J75" s="2">
        <f>IF(Sheet1!T83="","",IF(VLOOKUP(Sheet1!T83,Sheet2!$A$2:$C$28,3,FALSE)&gt;=71,VLOOKUP(Sheet1!T83,Sheet2!$A$2:$C$28,2,FALSE)&amp;TEXT(Sheet1!V83,"00")&amp;TEXT(Sheet1!W83,"00"),VLOOKUP(Sheet1!T83,Sheet2!$A$2:$C$28,2,FALSE)&amp;TEXT(Sheet1!U83,"00")&amp;TEXT(Sheet1!V83,"00")&amp;IF(Sheet1!X83="手",TEXT(Sheet1!W83,"0"),TEXT(Sheet1!W83,"00"))))</f>
      </c>
    </row>
    <row r="76" spans="1:10" s="3" customFormat="1" ht="13.5">
      <c r="A76" s="2">
        <f t="shared" si="1"/>
      </c>
      <c r="B76" s="2">
        <f>IF(Sheet1!C84="","",IF(Sheet1!AB84=2,Sheet1!C84&amp;"      "&amp;Sheet1!D84&amp;" "&amp;Sheet1!G84,IF(Sheet1!AB84=3,Sheet1!C84&amp;"    "&amp;Sheet1!D84&amp;" "&amp;Sheet1!G84,IF(Sheet1!AB84=4,Sheet1!C84&amp;"  "&amp;Sheet1!D84&amp;" "&amp;Sheet1!G84,IF(Sheet1!AB84&gt;=5,Sheet1!C84&amp;Sheet1!D84&amp;"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IF(Sheet1!I84="","",VLOOKUP(Sheet1!I84,Sheet2!$E$2:$F$48,2,FALSE))</f>
      </c>
      <c r="F76" s="2">
        <f>IF(B76="","",Sheet1!$B$9)</f>
      </c>
      <c r="G76" s="2">
        <f>IF(Sheet1!B84="","",VALUE(Sheet1!B84))</f>
      </c>
      <c r="H76" s="2">
        <f>IF(Sheet1!J84="","",IF(VLOOKUP(Sheet1!J84,Sheet2!$A$2:$C$28,3,FALSE)&gt;=71,VLOOKUP(Sheet1!J84,Sheet2!$A$2:$C$28,2,FALSE)&amp;TEXT(Sheet1!L84,"00")&amp;TEXT(Sheet1!M84,"00"),VLOOKUP(Sheet1!J84,Sheet2!$A$2:$C$28,2,FALSE)&amp;TEXT(Sheet1!K84,"00")&amp;TEXT(Sheet1!L84,"00")&amp;IF(Sheet1!N84="手",TEXT(Sheet1!M84,"0"),TEXT(Sheet1!M84,"00"))))</f>
      </c>
      <c r="I76" s="2">
        <f>IF(Sheet1!O84="","",IF(VLOOKUP(Sheet1!O84,Sheet2!$A$2:$C$28,3,FALSE)&gt;=71,VLOOKUP(Sheet1!O84,Sheet2!$A$2:$C$28,2,FALSE)&amp;TEXT(Sheet1!Q84,"00")&amp;TEXT(Sheet1!R84,"00"),VLOOKUP(Sheet1!O84,Sheet2!$A$2:$C$28,2,FALSE)&amp;TEXT(Sheet1!P84,"00")&amp;TEXT(Sheet1!Q84,"00")&amp;IF(Sheet1!S84="手",TEXT(Sheet1!R84,"0"),TEXT(Sheet1!R84,"00"))))</f>
      </c>
      <c r="J76" s="2">
        <f>IF(Sheet1!T84="","",IF(VLOOKUP(Sheet1!T84,Sheet2!$A$2:$C$28,3,FALSE)&gt;=71,VLOOKUP(Sheet1!T84,Sheet2!$A$2:$C$28,2,FALSE)&amp;TEXT(Sheet1!V84,"00")&amp;TEXT(Sheet1!W84,"00"),VLOOKUP(Sheet1!T84,Sheet2!$A$2:$C$28,2,FALSE)&amp;TEXT(Sheet1!U84,"00")&amp;TEXT(Sheet1!V84,"00")&amp;IF(Sheet1!X84="手",TEXT(Sheet1!W84,"0"),TEXT(Sheet1!W84,"00"))))</f>
      </c>
    </row>
    <row r="77" spans="1:10" s="3" customFormat="1" ht="13.5">
      <c r="A77" s="2">
        <f t="shared" si="1"/>
      </c>
      <c r="B77" s="2">
        <f>IF(Sheet1!C85="","",IF(Sheet1!AB85=2,Sheet1!C85&amp;"      "&amp;Sheet1!D85&amp;" "&amp;Sheet1!G85,IF(Sheet1!AB85=3,Sheet1!C85&amp;"    "&amp;Sheet1!D85&amp;" "&amp;Sheet1!G85,IF(Sheet1!AB85=4,Sheet1!C85&amp;"  "&amp;Sheet1!D85&amp;" "&amp;Sheet1!G85,IF(Sheet1!AB85&gt;=5,Sheet1!C85&amp;Sheet1!D85&amp;"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IF(Sheet1!I85="","",VLOOKUP(Sheet1!I85,Sheet2!$E$2:$F$48,2,FALSE))</f>
      </c>
      <c r="F77" s="2">
        <f>IF(B77="","",Sheet1!$B$9)</f>
      </c>
      <c r="G77" s="2">
        <f>IF(Sheet1!B85="","",VALUE(Sheet1!B85))</f>
      </c>
      <c r="H77" s="2">
        <f>IF(Sheet1!J85="","",IF(VLOOKUP(Sheet1!J85,Sheet2!$A$2:$C$28,3,FALSE)&gt;=71,VLOOKUP(Sheet1!J85,Sheet2!$A$2:$C$28,2,FALSE)&amp;TEXT(Sheet1!L85,"00")&amp;TEXT(Sheet1!M85,"00"),VLOOKUP(Sheet1!J85,Sheet2!$A$2:$C$28,2,FALSE)&amp;TEXT(Sheet1!K85,"00")&amp;TEXT(Sheet1!L85,"00")&amp;IF(Sheet1!N85="手",TEXT(Sheet1!M85,"0"),TEXT(Sheet1!M85,"00"))))</f>
      </c>
      <c r="I77" s="2">
        <f>IF(Sheet1!O85="","",IF(VLOOKUP(Sheet1!O85,Sheet2!$A$2:$C$28,3,FALSE)&gt;=71,VLOOKUP(Sheet1!O85,Sheet2!$A$2:$C$28,2,FALSE)&amp;TEXT(Sheet1!Q85,"00")&amp;TEXT(Sheet1!R85,"00"),VLOOKUP(Sheet1!O85,Sheet2!$A$2:$C$28,2,FALSE)&amp;TEXT(Sheet1!P85,"00")&amp;TEXT(Sheet1!Q85,"00")&amp;IF(Sheet1!S85="手",TEXT(Sheet1!R85,"0"),TEXT(Sheet1!R85,"00"))))</f>
      </c>
      <c r="J77" s="2">
        <f>IF(Sheet1!T85="","",IF(VLOOKUP(Sheet1!T85,Sheet2!$A$2:$C$28,3,FALSE)&gt;=71,VLOOKUP(Sheet1!T85,Sheet2!$A$2:$C$28,2,FALSE)&amp;TEXT(Sheet1!V85,"00")&amp;TEXT(Sheet1!W85,"00"),VLOOKUP(Sheet1!T85,Sheet2!$A$2:$C$28,2,FALSE)&amp;TEXT(Sheet1!U85,"00")&amp;TEXT(Sheet1!V85,"00")&amp;IF(Sheet1!X85="手",TEXT(Sheet1!W85,"0"),TEXT(Sheet1!W85,"00"))))</f>
      </c>
    </row>
    <row r="78" spans="1:10" s="3" customFormat="1" ht="13.5">
      <c r="A78" s="2">
        <f t="shared" si="1"/>
      </c>
      <c r="B78" s="2">
        <f>IF(Sheet1!C86="","",IF(Sheet1!AB86=2,Sheet1!C86&amp;"      "&amp;Sheet1!D86&amp;" "&amp;Sheet1!G86,IF(Sheet1!AB86=3,Sheet1!C86&amp;"    "&amp;Sheet1!D86&amp;" "&amp;Sheet1!G86,IF(Sheet1!AB86=4,Sheet1!C86&amp;"  "&amp;Sheet1!D86&amp;" "&amp;Sheet1!G86,IF(Sheet1!AB86&gt;=5,Sheet1!C86&amp;Sheet1!D86&amp;"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IF(Sheet1!I86="","",VLOOKUP(Sheet1!I86,Sheet2!$E$2:$F$48,2,FALSE))</f>
      </c>
      <c r="F78" s="2">
        <f>IF(B78="","",Sheet1!$B$9)</f>
      </c>
      <c r="G78" s="2">
        <f>IF(Sheet1!B86="","",VALUE(Sheet1!B86))</f>
      </c>
      <c r="H78" s="2">
        <f>IF(Sheet1!J86="","",IF(VLOOKUP(Sheet1!J86,Sheet2!$A$2:$C$28,3,FALSE)&gt;=71,VLOOKUP(Sheet1!J86,Sheet2!$A$2:$C$28,2,FALSE)&amp;TEXT(Sheet1!L86,"00")&amp;TEXT(Sheet1!M86,"00"),VLOOKUP(Sheet1!J86,Sheet2!$A$2:$C$28,2,FALSE)&amp;TEXT(Sheet1!K86,"00")&amp;TEXT(Sheet1!L86,"00")&amp;IF(Sheet1!N86="手",TEXT(Sheet1!M86,"0"),TEXT(Sheet1!M86,"00"))))</f>
      </c>
      <c r="I78" s="2">
        <f>IF(Sheet1!O86="","",IF(VLOOKUP(Sheet1!O86,Sheet2!$A$2:$C$28,3,FALSE)&gt;=71,VLOOKUP(Sheet1!O86,Sheet2!$A$2:$C$28,2,FALSE)&amp;TEXT(Sheet1!Q86,"00")&amp;TEXT(Sheet1!R86,"00"),VLOOKUP(Sheet1!O86,Sheet2!$A$2:$C$28,2,FALSE)&amp;TEXT(Sheet1!P86,"00")&amp;TEXT(Sheet1!Q86,"00")&amp;IF(Sheet1!S86="手",TEXT(Sheet1!R86,"0"),TEXT(Sheet1!R86,"00"))))</f>
      </c>
      <c r="J78" s="2">
        <f>IF(Sheet1!T86="","",IF(VLOOKUP(Sheet1!T86,Sheet2!$A$2:$C$28,3,FALSE)&gt;=71,VLOOKUP(Sheet1!T86,Sheet2!$A$2:$C$28,2,FALSE)&amp;TEXT(Sheet1!V86,"00")&amp;TEXT(Sheet1!W86,"00"),VLOOKUP(Sheet1!T86,Sheet2!$A$2:$C$28,2,FALSE)&amp;TEXT(Sheet1!U86,"00")&amp;TEXT(Sheet1!V86,"00")&amp;IF(Sheet1!X86="手",TEXT(Sheet1!W86,"0"),TEXT(Sheet1!W86,"00"))))</f>
      </c>
    </row>
    <row r="79" spans="1:10" s="3" customFormat="1" ht="13.5">
      <c r="A79" s="2">
        <f t="shared" si="1"/>
      </c>
      <c r="B79" s="2">
        <f>IF(Sheet1!C87="","",IF(Sheet1!AB87=2,Sheet1!C87&amp;"      "&amp;Sheet1!D87&amp;" "&amp;Sheet1!G87,IF(Sheet1!AB87=3,Sheet1!C87&amp;"    "&amp;Sheet1!D87&amp;" "&amp;Sheet1!G87,IF(Sheet1!AB87=4,Sheet1!C87&amp;"  "&amp;Sheet1!D87&amp;" "&amp;Sheet1!G87,IF(Sheet1!AB87&gt;=5,Sheet1!C87&amp;Sheet1!D87&amp;"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IF(Sheet1!I87="","",VLOOKUP(Sheet1!I87,Sheet2!$E$2:$F$48,2,FALSE))</f>
      </c>
      <c r="F79" s="2">
        <f>IF(B79="","",Sheet1!$B$9)</f>
      </c>
      <c r="G79" s="2">
        <f>IF(Sheet1!B87="","",VALUE(Sheet1!B87))</f>
      </c>
      <c r="H79" s="2">
        <f>IF(Sheet1!J87="","",IF(VLOOKUP(Sheet1!J87,Sheet2!$A$2:$C$28,3,FALSE)&gt;=71,VLOOKUP(Sheet1!J87,Sheet2!$A$2:$C$28,2,FALSE)&amp;TEXT(Sheet1!L87,"00")&amp;TEXT(Sheet1!M87,"00"),VLOOKUP(Sheet1!J87,Sheet2!$A$2:$C$28,2,FALSE)&amp;TEXT(Sheet1!K87,"00")&amp;TEXT(Sheet1!L87,"00")&amp;IF(Sheet1!N87="手",TEXT(Sheet1!M87,"0"),TEXT(Sheet1!M87,"00"))))</f>
      </c>
      <c r="I79" s="2">
        <f>IF(Sheet1!O87="","",IF(VLOOKUP(Sheet1!O87,Sheet2!$A$2:$C$28,3,FALSE)&gt;=71,VLOOKUP(Sheet1!O87,Sheet2!$A$2:$C$28,2,FALSE)&amp;TEXT(Sheet1!Q87,"00")&amp;TEXT(Sheet1!R87,"00"),VLOOKUP(Sheet1!O87,Sheet2!$A$2:$C$28,2,FALSE)&amp;TEXT(Sheet1!P87,"00")&amp;TEXT(Sheet1!Q87,"00")&amp;IF(Sheet1!S87="手",TEXT(Sheet1!R87,"0"),TEXT(Sheet1!R87,"00"))))</f>
      </c>
      <c r="J79" s="2">
        <f>IF(Sheet1!T87="","",IF(VLOOKUP(Sheet1!T87,Sheet2!$A$2:$C$28,3,FALSE)&gt;=71,VLOOKUP(Sheet1!T87,Sheet2!$A$2:$C$28,2,FALSE)&amp;TEXT(Sheet1!V87,"00")&amp;TEXT(Sheet1!W87,"00"),VLOOKUP(Sheet1!T87,Sheet2!$A$2:$C$28,2,FALSE)&amp;TEXT(Sheet1!U87,"00")&amp;TEXT(Sheet1!V87,"00")&amp;IF(Sheet1!X87="手",TEXT(Sheet1!W87,"0"),TEXT(Sheet1!W87,"00"))))</f>
      </c>
    </row>
    <row r="80" spans="1:10" s="3" customFormat="1" ht="13.5">
      <c r="A80" s="2">
        <f t="shared" si="1"/>
      </c>
      <c r="B80" s="2">
        <f>IF(Sheet1!C88="","",IF(Sheet1!AB88=2,Sheet1!C88&amp;"      "&amp;Sheet1!D88&amp;" "&amp;Sheet1!G88,IF(Sheet1!AB88=3,Sheet1!C88&amp;"    "&amp;Sheet1!D88&amp;" "&amp;Sheet1!G88,IF(Sheet1!AB88=4,Sheet1!C88&amp;"  "&amp;Sheet1!D88&amp;" "&amp;Sheet1!G88,IF(Sheet1!AB88&gt;=5,Sheet1!C88&amp;Sheet1!D88&amp;"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IF(Sheet1!I88="","",VLOOKUP(Sheet1!I88,Sheet2!$E$2:$F$48,2,FALSE))</f>
      </c>
      <c r="F80" s="2">
        <f>IF(B80="","",Sheet1!$B$9)</f>
      </c>
      <c r="G80" s="2">
        <f>IF(Sheet1!B88="","",VALUE(Sheet1!B88))</f>
      </c>
      <c r="H80" s="2">
        <f>IF(Sheet1!J88="","",IF(VLOOKUP(Sheet1!J88,Sheet2!$A$2:$C$28,3,FALSE)&gt;=71,VLOOKUP(Sheet1!J88,Sheet2!$A$2:$C$28,2,FALSE)&amp;TEXT(Sheet1!L88,"00")&amp;TEXT(Sheet1!M88,"00"),VLOOKUP(Sheet1!J88,Sheet2!$A$2:$C$28,2,FALSE)&amp;TEXT(Sheet1!K88,"00")&amp;TEXT(Sheet1!L88,"00")&amp;IF(Sheet1!N88="手",TEXT(Sheet1!M88,"0"),TEXT(Sheet1!M88,"00"))))</f>
      </c>
      <c r="I80" s="2">
        <f>IF(Sheet1!O88="","",IF(VLOOKUP(Sheet1!O88,Sheet2!$A$2:$C$28,3,FALSE)&gt;=71,VLOOKUP(Sheet1!O88,Sheet2!$A$2:$C$28,2,FALSE)&amp;TEXT(Sheet1!Q88,"00")&amp;TEXT(Sheet1!R88,"00"),VLOOKUP(Sheet1!O88,Sheet2!$A$2:$C$28,2,FALSE)&amp;TEXT(Sheet1!P88,"00")&amp;TEXT(Sheet1!Q88,"00")&amp;IF(Sheet1!S88="手",TEXT(Sheet1!R88,"0"),TEXT(Sheet1!R88,"00"))))</f>
      </c>
      <c r="J80" s="2">
        <f>IF(Sheet1!T88="","",IF(VLOOKUP(Sheet1!T88,Sheet2!$A$2:$C$28,3,FALSE)&gt;=71,VLOOKUP(Sheet1!T88,Sheet2!$A$2:$C$28,2,FALSE)&amp;TEXT(Sheet1!V88,"00")&amp;TEXT(Sheet1!W88,"00"),VLOOKUP(Sheet1!T88,Sheet2!$A$2:$C$28,2,FALSE)&amp;TEXT(Sheet1!U88,"00")&amp;TEXT(Sheet1!V88,"00")&amp;IF(Sheet1!X88="手",TEXT(Sheet1!W88,"0"),TEXT(Sheet1!W88,"00"))))</f>
      </c>
    </row>
    <row r="81" spans="1:10" s="3" customFormat="1" ht="13.5">
      <c r="A81" s="2">
        <f t="shared" si="1"/>
      </c>
      <c r="B81" s="2">
        <f>IF(Sheet1!C89="","",IF(Sheet1!AB89=2,Sheet1!C89&amp;"      "&amp;Sheet1!D89&amp;" "&amp;Sheet1!G89,IF(Sheet1!AB89=3,Sheet1!C89&amp;"    "&amp;Sheet1!D89&amp;" "&amp;Sheet1!G89,IF(Sheet1!AB89=4,Sheet1!C89&amp;"  "&amp;Sheet1!D89&amp;" "&amp;Sheet1!G89,IF(Sheet1!AB89&gt;=5,Sheet1!C89&amp;Sheet1!D89&amp;"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IF(Sheet1!I89="","",VLOOKUP(Sheet1!I89,Sheet2!$E$2:$F$48,2,FALSE))</f>
      </c>
      <c r="F81" s="2">
        <f>IF(B81="","",Sheet1!$B$9)</f>
      </c>
      <c r="G81" s="2">
        <f>IF(Sheet1!B89="","",VALUE(Sheet1!B89))</f>
      </c>
      <c r="H81" s="2">
        <f>IF(Sheet1!J89="","",IF(VLOOKUP(Sheet1!J89,Sheet2!$A$2:$C$28,3,FALSE)&gt;=71,VLOOKUP(Sheet1!J89,Sheet2!$A$2:$C$28,2,FALSE)&amp;TEXT(Sheet1!L89,"00")&amp;TEXT(Sheet1!M89,"00"),VLOOKUP(Sheet1!J89,Sheet2!$A$2:$C$28,2,FALSE)&amp;TEXT(Sheet1!K89,"00")&amp;TEXT(Sheet1!L89,"00")&amp;IF(Sheet1!N89="手",TEXT(Sheet1!M89,"0"),TEXT(Sheet1!M89,"00"))))</f>
      </c>
      <c r="I81" s="2">
        <f>IF(Sheet1!O89="","",IF(VLOOKUP(Sheet1!O89,Sheet2!$A$2:$C$28,3,FALSE)&gt;=71,VLOOKUP(Sheet1!O89,Sheet2!$A$2:$C$28,2,FALSE)&amp;TEXT(Sheet1!Q89,"00")&amp;TEXT(Sheet1!R89,"00"),VLOOKUP(Sheet1!O89,Sheet2!$A$2:$C$28,2,FALSE)&amp;TEXT(Sheet1!P89,"00")&amp;TEXT(Sheet1!Q89,"00")&amp;IF(Sheet1!S89="手",TEXT(Sheet1!R89,"0"),TEXT(Sheet1!R89,"00"))))</f>
      </c>
      <c r="J81" s="2">
        <f>IF(Sheet1!T89="","",IF(VLOOKUP(Sheet1!T89,Sheet2!$A$2:$C$28,3,FALSE)&gt;=71,VLOOKUP(Sheet1!T89,Sheet2!$A$2:$C$28,2,FALSE)&amp;TEXT(Sheet1!V89,"00")&amp;TEXT(Sheet1!W89,"00"),VLOOKUP(Sheet1!T89,Sheet2!$A$2:$C$28,2,FALSE)&amp;TEXT(Sheet1!U89,"00")&amp;TEXT(Sheet1!V89,"00")&amp;IF(Sheet1!X89="手",TEXT(Sheet1!W89,"0"),TEXT(Sheet1!W89,"00"))))</f>
      </c>
    </row>
    <row r="82" spans="1:10" s="3" customFormat="1" ht="13.5">
      <c r="A82" s="2">
        <f t="shared" si="1"/>
      </c>
      <c r="B82" s="2">
        <f>IF(Sheet1!C90="","",IF(Sheet1!AB90=2,Sheet1!C90&amp;"      "&amp;Sheet1!D90&amp;" "&amp;Sheet1!G90,IF(Sheet1!AB90=3,Sheet1!C90&amp;"    "&amp;Sheet1!D90&amp;" "&amp;Sheet1!G90,IF(Sheet1!AB90=4,Sheet1!C90&amp;"  "&amp;Sheet1!D90&amp;" "&amp;Sheet1!G90,IF(Sheet1!AB90&gt;=5,Sheet1!C90&amp;Sheet1!D90&amp;"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IF(Sheet1!I90="","",VLOOKUP(Sheet1!I90,Sheet2!$E$2:$F$48,2,FALSE))</f>
      </c>
      <c r="F82" s="2">
        <f>IF(B82="","",Sheet1!$B$9)</f>
      </c>
      <c r="G82" s="2">
        <f>IF(Sheet1!B90="","",VALUE(Sheet1!B90))</f>
      </c>
      <c r="H82" s="2">
        <f>IF(Sheet1!J90="","",IF(VLOOKUP(Sheet1!J90,Sheet2!$A$2:$C$28,3,FALSE)&gt;=71,VLOOKUP(Sheet1!J90,Sheet2!$A$2:$C$28,2,FALSE)&amp;TEXT(Sheet1!L90,"00")&amp;TEXT(Sheet1!M90,"00"),VLOOKUP(Sheet1!J90,Sheet2!$A$2:$C$28,2,FALSE)&amp;TEXT(Sheet1!K90,"00")&amp;TEXT(Sheet1!L90,"00")&amp;IF(Sheet1!N90="手",TEXT(Sheet1!M90,"0"),TEXT(Sheet1!M90,"00"))))</f>
      </c>
      <c r="I82" s="2">
        <f>IF(Sheet1!O90="","",IF(VLOOKUP(Sheet1!O90,Sheet2!$A$2:$C$28,3,FALSE)&gt;=71,VLOOKUP(Sheet1!O90,Sheet2!$A$2:$C$28,2,FALSE)&amp;TEXT(Sheet1!Q90,"00")&amp;TEXT(Sheet1!R90,"00"),VLOOKUP(Sheet1!O90,Sheet2!$A$2:$C$28,2,FALSE)&amp;TEXT(Sheet1!P90,"00")&amp;TEXT(Sheet1!Q90,"00")&amp;IF(Sheet1!S90="手",TEXT(Sheet1!R90,"0"),TEXT(Sheet1!R90,"00"))))</f>
      </c>
      <c r="J82" s="2">
        <f>IF(Sheet1!T90="","",IF(VLOOKUP(Sheet1!T90,Sheet2!$A$2:$C$28,3,FALSE)&gt;=71,VLOOKUP(Sheet1!T90,Sheet2!$A$2:$C$28,2,FALSE)&amp;TEXT(Sheet1!V90,"00")&amp;TEXT(Sheet1!W90,"00"),VLOOKUP(Sheet1!T90,Sheet2!$A$2:$C$28,2,FALSE)&amp;TEXT(Sheet1!U90,"00")&amp;TEXT(Sheet1!V90,"00")&amp;IF(Sheet1!X90="手",TEXT(Sheet1!W90,"0"),TEXT(Sheet1!W90,"00"))))</f>
      </c>
    </row>
    <row r="83" spans="1:10" s="3" customFormat="1" ht="13.5">
      <c r="A83" s="2">
        <f t="shared" si="1"/>
      </c>
      <c r="B83" s="2">
        <f>IF(Sheet1!C91="","",IF(Sheet1!AB91=2,Sheet1!C91&amp;"      "&amp;Sheet1!D91&amp;" "&amp;Sheet1!G91,IF(Sheet1!AB91=3,Sheet1!C91&amp;"    "&amp;Sheet1!D91&amp;" "&amp;Sheet1!G91,IF(Sheet1!AB91=4,Sheet1!C91&amp;"  "&amp;Sheet1!D91&amp;" "&amp;Sheet1!G91,IF(Sheet1!AB91&gt;=5,Sheet1!C91&amp;Sheet1!D91&amp;"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IF(Sheet1!I91="","",VLOOKUP(Sheet1!I91,Sheet2!$E$2:$F$48,2,FALSE))</f>
      </c>
      <c r="F83" s="2">
        <f>IF(B83="","",Sheet1!$B$9)</f>
      </c>
      <c r="G83" s="2">
        <f>IF(Sheet1!B91="","",VALUE(Sheet1!B91))</f>
      </c>
      <c r="H83" s="2">
        <f>IF(Sheet1!J91="","",IF(VLOOKUP(Sheet1!J91,Sheet2!$A$2:$C$28,3,FALSE)&gt;=71,VLOOKUP(Sheet1!J91,Sheet2!$A$2:$C$28,2,FALSE)&amp;TEXT(Sheet1!L91,"00")&amp;TEXT(Sheet1!M91,"00"),VLOOKUP(Sheet1!J91,Sheet2!$A$2:$C$28,2,FALSE)&amp;TEXT(Sheet1!K91,"00")&amp;TEXT(Sheet1!L91,"00")&amp;IF(Sheet1!N91="手",TEXT(Sheet1!M91,"0"),TEXT(Sheet1!M91,"00"))))</f>
      </c>
      <c r="I83" s="2">
        <f>IF(Sheet1!O91="","",IF(VLOOKUP(Sheet1!O91,Sheet2!$A$2:$C$28,3,FALSE)&gt;=71,VLOOKUP(Sheet1!O91,Sheet2!$A$2:$C$28,2,FALSE)&amp;TEXT(Sheet1!Q91,"00")&amp;TEXT(Sheet1!R91,"00"),VLOOKUP(Sheet1!O91,Sheet2!$A$2:$C$28,2,FALSE)&amp;TEXT(Sheet1!P91,"00")&amp;TEXT(Sheet1!Q91,"00")&amp;IF(Sheet1!S91="手",TEXT(Sheet1!R91,"0"),TEXT(Sheet1!R91,"00"))))</f>
      </c>
      <c r="J83" s="2">
        <f>IF(Sheet1!T91="","",IF(VLOOKUP(Sheet1!T91,Sheet2!$A$2:$C$28,3,FALSE)&gt;=71,VLOOKUP(Sheet1!T91,Sheet2!$A$2:$C$28,2,FALSE)&amp;TEXT(Sheet1!V91,"00")&amp;TEXT(Sheet1!W91,"00"),VLOOKUP(Sheet1!T91,Sheet2!$A$2:$C$28,2,FALSE)&amp;TEXT(Sheet1!U91,"00")&amp;TEXT(Sheet1!V91,"00")&amp;IF(Sheet1!X91="手",TEXT(Sheet1!W91,"0"),TEXT(Sheet1!W91,"00"))))</f>
      </c>
    </row>
    <row r="84" spans="1:10" s="3" customFormat="1" ht="13.5">
      <c r="A84" s="2">
        <f t="shared" si="1"/>
      </c>
      <c r="B84" s="2">
        <f>IF(Sheet1!C92="","",IF(Sheet1!AB92=2,Sheet1!C92&amp;"      "&amp;Sheet1!D92&amp;" "&amp;Sheet1!G92,IF(Sheet1!AB92=3,Sheet1!C92&amp;"    "&amp;Sheet1!D92&amp;" "&amp;Sheet1!G92,IF(Sheet1!AB92=4,Sheet1!C92&amp;"  "&amp;Sheet1!D92&amp;" "&amp;Sheet1!G92,IF(Sheet1!AB92&gt;=5,Sheet1!C92&amp;Sheet1!D92&amp;"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IF(Sheet1!I92="","",VLOOKUP(Sheet1!I92,Sheet2!$E$2:$F$48,2,FALSE))</f>
      </c>
      <c r="F84" s="2">
        <f>IF(B84="","",Sheet1!$B$9)</f>
      </c>
      <c r="G84" s="2">
        <f>IF(Sheet1!B92="","",VALUE(Sheet1!B92))</f>
      </c>
      <c r="H84" s="2">
        <f>IF(Sheet1!J92="","",IF(VLOOKUP(Sheet1!J92,Sheet2!$A$2:$C$28,3,FALSE)&gt;=71,VLOOKUP(Sheet1!J92,Sheet2!$A$2:$C$28,2,FALSE)&amp;TEXT(Sheet1!L92,"00")&amp;TEXT(Sheet1!M92,"00"),VLOOKUP(Sheet1!J92,Sheet2!$A$2:$C$28,2,FALSE)&amp;TEXT(Sheet1!K92,"00")&amp;TEXT(Sheet1!L92,"00")&amp;IF(Sheet1!N92="手",TEXT(Sheet1!M92,"0"),TEXT(Sheet1!M92,"00"))))</f>
      </c>
      <c r="I84" s="2">
        <f>IF(Sheet1!O92="","",IF(VLOOKUP(Sheet1!O92,Sheet2!$A$2:$C$28,3,FALSE)&gt;=71,VLOOKUP(Sheet1!O92,Sheet2!$A$2:$C$28,2,FALSE)&amp;TEXT(Sheet1!Q92,"00")&amp;TEXT(Sheet1!R92,"00"),VLOOKUP(Sheet1!O92,Sheet2!$A$2:$C$28,2,FALSE)&amp;TEXT(Sheet1!P92,"00")&amp;TEXT(Sheet1!Q92,"00")&amp;IF(Sheet1!S92="手",TEXT(Sheet1!R92,"0"),TEXT(Sheet1!R92,"00"))))</f>
      </c>
      <c r="J84" s="2">
        <f>IF(Sheet1!T92="","",IF(VLOOKUP(Sheet1!T92,Sheet2!$A$2:$C$28,3,FALSE)&gt;=71,VLOOKUP(Sheet1!T92,Sheet2!$A$2:$C$28,2,FALSE)&amp;TEXT(Sheet1!V92,"00")&amp;TEXT(Sheet1!W92,"00"),VLOOKUP(Sheet1!T92,Sheet2!$A$2:$C$28,2,FALSE)&amp;TEXT(Sheet1!U92,"00")&amp;TEXT(Sheet1!V92,"00")&amp;IF(Sheet1!X92="手",TEXT(Sheet1!W92,"0"),TEXT(Sheet1!W92,"00"))))</f>
      </c>
    </row>
    <row r="85" spans="1:10" s="3" customFormat="1" ht="13.5">
      <c r="A85" s="2">
        <f t="shared" si="1"/>
      </c>
      <c r="B85" s="2">
        <f>IF(Sheet1!C93="","",IF(Sheet1!AB93=2,Sheet1!C93&amp;"      "&amp;Sheet1!D93&amp;" "&amp;Sheet1!G93,IF(Sheet1!AB93=3,Sheet1!C93&amp;"    "&amp;Sheet1!D93&amp;" "&amp;Sheet1!G93,IF(Sheet1!AB93=4,Sheet1!C93&amp;"  "&amp;Sheet1!D93&amp;" "&amp;Sheet1!G93,IF(Sheet1!AB93&gt;=5,Sheet1!C93&amp;Sheet1!D93&amp;"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IF(Sheet1!I93="","",VLOOKUP(Sheet1!I93,Sheet2!$E$2:$F$48,2,FALSE))</f>
      </c>
      <c r="F85" s="2">
        <f>IF(B85="","",Sheet1!$B$9)</f>
      </c>
      <c r="G85" s="2">
        <f>IF(Sheet1!B93="","",VALUE(Sheet1!B93))</f>
      </c>
      <c r="H85" s="2">
        <f>IF(Sheet1!J93="","",IF(VLOOKUP(Sheet1!J93,Sheet2!$A$2:$C$28,3,FALSE)&gt;=71,VLOOKUP(Sheet1!J93,Sheet2!$A$2:$C$28,2,FALSE)&amp;TEXT(Sheet1!L93,"00")&amp;TEXT(Sheet1!M93,"00"),VLOOKUP(Sheet1!J93,Sheet2!$A$2:$C$28,2,FALSE)&amp;TEXT(Sheet1!K93,"00")&amp;TEXT(Sheet1!L93,"00")&amp;IF(Sheet1!N93="手",TEXT(Sheet1!M93,"0"),TEXT(Sheet1!M93,"00"))))</f>
      </c>
      <c r="I85" s="2">
        <f>IF(Sheet1!O93="","",IF(VLOOKUP(Sheet1!O93,Sheet2!$A$2:$C$28,3,FALSE)&gt;=71,VLOOKUP(Sheet1!O93,Sheet2!$A$2:$C$28,2,FALSE)&amp;TEXT(Sheet1!Q93,"00")&amp;TEXT(Sheet1!R93,"00"),VLOOKUP(Sheet1!O93,Sheet2!$A$2:$C$28,2,FALSE)&amp;TEXT(Sheet1!P93,"00")&amp;TEXT(Sheet1!Q93,"00")&amp;IF(Sheet1!S93="手",TEXT(Sheet1!R93,"0"),TEXT(Sheet1!R93,"00"))))</f>
      </c>
      <c r="J85" s="2">
        <f>IF(Sheet1!T93="","",IF(VLOOKUP(Sheet1!T93,Sheet2!$A$2:$C$28,3,FALSE)&gt;=71,VLOOKUP(Sheet1!T93,Sheet2!$A$2:$C$28,2,FALSE)&amp;TEXT(Sheet1!V93,"00")&amp;TEXT(Sheet1!W93,"00"),VLOOKUP(Sheet1!T93,Sheet2!$A$2:$C$28,2,FALSE)&amp;TEXT(Sheet1!U93,"00")&amp;TEXT(Sheet1!V93,"00")&amp;IF(Sheet1!X93="手",TEXT(Sheet1!W93,"0"),TEXT(Sheet1!W93,"00"))))</f>
      </c>
    </row>
    <row r="86" spans="1:10" s="3" customFormat="1" ht="13.5">
      <c r="A86" s="2">
        <f t="shared" si="1"/>
      </c>
      <c r="B86" s="2">
        <f>IF(Sheet1!C94="","",IF(Sheet1!AB94=2,Sheet1!C94&amp;"      "&amp;Sheet1!D94&amp;" "&amp;Sheet1!G94,IF(Sheet1!AB94=3,Sheet1!C94&amp;"    "&amp;Sheet1!D94&amp;" "&amp;Sheet1!G94,IF(Sheet1!AB94=4,Sheet1!C94&amp;"  "&amp;Sheet1!D94&amp;" "&amp;Sheet1!G94,IF(Sheet1!AB94&gt;=5,Sheet1!C94&amp;Sheet1!D94&amp;"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IF(Sheet1!I94="","",VLOOKUP(Sheet1!I94,Sheet2!$E$2:$F$48,2,FALSE))</f>
      </c>
      <c r="F86" s="2">
        <f>IF(B86="","",Sheet1!$B$9)</f>
      </c>
      <c r="G86" s="2">
        <f>IF(Sheet1!B94="","",VALUE(Sheet1!B94))</f>
      </c>
      <c r="H86" s="2">
        <f>IF(Sheet1!J94="","",IF(VLOOKUP(Sheet1!J94,Sheet2!$A$2:$C$28,3,FALSE)&gt;=71,VLOOKUP(Sheet1!J94,Sheet2!$A$2:$C$28,2,FALSE)&amp;TEXT(Sheet1!L94,"00")&amp;TEXT(Sheet1!M94,"00"),VLOOKUP(Sheet1!J94,Sheet2!$A$2:$C$28,2,FALSE)&amp;TEXT(Sheet1!K94,"00")&amp;TEXT(Sheet1!L94,"00")&amp;IF(Sheet1!N94="手",TEXT(Sheet1!M94,"0"),TEXT(Sheet1!M94,"00"))))</f>
      </c>
      <c r="I86" s="2">
        <f>IF(Sheet1!O94="","",IF(VLOOKUP(Sheet1!O94,Sheet2!$A$2:$C$28,3,FALSE)&gt;=71,VLOOKUP(Sheet1!O94,Sheet2!$A$2:$C$28,2,FALSE)&amp;TEXT(Sheet1!Q94,"00")&amp;TEXT(Sheet1!R94,"00"),VLOOKUP(Sheet1!O94,Sheet2!$A$2:$C$28,2,FALSE)&amp;TEXT(Sheet1!P94,"00")&amp;TEXT(Sheet1!Q94,"00")&amp;IF(Sheet1!S94="手",TEXT(Sheet1!R94,"0"),TEXT(Sheet1!R94,"00"))))</f>
      </c>
      <c r="J86" s="2">
        <f>IF(Sheet1!T94="","",IF(VLOOKUP(Sheet1!T94,Sheet2!$A$2:$C$28,3,FALSE)&gt;=71,VLOOKUP(Sheet1!T94,Sheet2!$A$2:$C$28,2,FALSE)&amp;TEXT(Sheet1!V94,"00")&amp;TEXT(Sheet1!W94,"00"),VLOOKUP(Sheet1!T94,Sheet2!$A$2:$C$28,2,FALSE)&amp;TEXT(Sheet1!U94,"00")&amp;TEXT(Sheet1!V94,"00")&amp;IF(Sheet1!X94="手",TEXT(Sheet1!W94,"0"),TEXT(Sheet1!W94,"00"))))</f>
      </c>
    </row>
    <row r="87" spans="1:10" s="3" customFormat="1" ht="13.5">
      <c r="A87" s="2">
        <f t="shared" si="1"/>
      </c>
      <c r="B87" s="2">
        <f>IF(Sheet1!C95="","",IF(Sheet1!AB95=2,Sheet1!C95&amp;"      "&amp;Sheet1!D95&amp;" "&amp;Sheet1!G95,IF(Sheet1!AB95=3,Sheet1!C95&amp;"    "&amp;Sheet1!D95&amp;" "&amp;Sheet1!G95,IF(Sheet1!AB95=4,Sheet1!C95&amp;"  "&amp;Sheet1!D95&amp;" "&amp;Sheet1!G95,IF(Sheet1!AB95&gt;=5,Sheet1!C95&amp;Sheet1!D95&amp;"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IF(Sheet1!I95="","",VLOOKUP(Sheet1!I95,Sheet2!$E$2:$F$48,2,FALSE))</f>
      </c>
      <c r="F87" s="2">
        <f>IF(B87="","",Sheet1!$B$9)</f>
      </c>
      <c r="G87" s="2">
        <f>IF(Sheet1!B95="","",VALUE(Sheet1!B95))</f>
      </c>
      <c r="H87" s="2">
        <f>IF(Sheet1!J95="","",IF(VLOOKUP(Sheet1!J95,Sheet2!$A$2:$C$28,3,FALSE)&gt;=71,VLOOKUP(Sheet1!J95,Sheet2!$A$2:$C$28,2,FALSE)&amp;TEXT(Sheet1!L95,"00")&amp;TEXT(Sheet1!M95,"00"),VLOOKUP(Sheet1!J95,Sheet2!$A$2:$C$28,2,FALSE)&amp;TEXT(Sheet1!K95,"00")&amp;TEXT(Sheet1!L95,"00")&amp;IF(Sheet1!N95="手",TEXT(Sheet1!M95,"0"),TEXT(Sheet1!M95,"00"))))</f>
      </c>
      <c r="I87" s="2">
        <f>IF(Sheet1!O95="","",IF(VLOOKUP(Sheet1!O95,Sheet2!$A$2:$C$28,3,FALSE)&gt;=71,VLOOKUP(Sheet1!O95,Sheet2!$A$2:$C$28,2,FALSE)&amp;TEXT(Sheet1!Q95,"00")&amp;TEXT(Sheet1!R95,"00"),VLOOKUP(Sheet1!O95,Sheet2!$A$2:$C$28,2,FALSE)&amp;TEXT(Sheet1!P95,"00")&amp;TEXT(Sheet1!Q95,"00")&amp;IF(Sheet1!S95="手",TEXT(Sheet1!R95,"0"),TEXT(Sheet1!R95,"00"))))</f>
      </c>
      <c r="J87" s="2">
        <f>IF(Sheet1!T95="","",IF(VLOOKUP(Sheet1!T95,Sheet2!$A$2:$C$28,3,FALSE)&gt;=71,VLOOKUP(Sheet1!T95,Sheet2!$A$2:$C$28,2,FALSE)&amp;TEXT(Sheet1!V95,"00")&amp;TEXT(Sheet1!W95,"00"),VLOOKUP(Sheet1!T95,Sheet2!$A$2:$C$28,2,FALSE)&amp;TEXT(Sheet1!U95,"00")&amp;TEXT(Sheet1!V95,"00")&amp;IF(Sheet1!X95="手",TEXT(Sheet1!W95,"0"),TEXT(Sheet1!W95,"00"))))</f>
      </c>
    </row>
    <row r="88" spans="1:10" s="3" customFormat="1" ht="13.5">
      <c r="A88" s="2">
        <f t="shared" si="1"/>
      </c>
      <c r="B88" s="2">
        <f>IF(Sheet1!C96="","",IF(Sheet1!AB96=2,Sheet1!C96&amp;"      "&amp;Sheet1!D96&amp;" "&amp;Sheet1!G96,IF(Sheet1!AB96=3,Sheet1!C96&amp;"    "&amp;Sheet1!D96&amp;" "&amp;Sheet1!G96,IF(Sheet1!AB96=4,Sheet1!C96&amp;"  "&amp;Sheet1!D96&amp;" "&amp;Sheet1!G96,IF(Sheet1!AB96&gt;=5,Sheet1!C96&amp;Sheet1!D96&amp;"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IF(Sheet1!I96="","",VLOOKUP(Sheet1!I96,Sheet2!$E$2:$F$48,2,FALSE))</f>
      </c>
      <c r="F88" s="2">
        <f>IF(B88="","",Sheet1!$B$9)</f>
      </c>
      <c r="G88" s="2">
        <f>IF(Sheet1!B96="","",VALUE(Sheet1!B96))</f>
      </c>
      <c r="H88" s="2">
        <f>IF(Sheet1!J96="","",IF(VLOOKUP(Sheet1!J96,Sheet2!$A$2:$C$28,3,FALSE)&gt;=71,VLOOKUP(Sheet1!J96,Sheet2!$A$2:$C$28,2,FALSE)&amp;TEXT(Sheet1!L96,"00")&amp;TEXT(Sheet1!M96,"00"),VLOOKUP(Sheet1!J96,Sheet2!$A$2:$C$28,2,FALSE)&amp;TEXT(Sheet1!K96,"00")&amp;TEXT(Sheet1!L96,"00")&amp;IF(Sheet1!N96="手",TEXT(Sheet1!M96,"0"),TEXT(Sheet1!M96,"00"))))</f>
      </c>
      <c r="I88" s="2">
        <f>IF(Sheet1!O96="","",IF(VLOOKUP(Sheet1!O96,Sheet2!$A$2:$C$28,3,FALSE)&gt;=71,VLOOKUP(Sheet1!O96,Sheet2!$A$2:$C$28,2,FALSE)&amp;TEXT(Sheet1!Q96,"00")&amp;TEXT(Sheet1!R96,"00"),VLOOKUP(Sheet1!O96,Sheet2!$A$2:$C$28,2,FALSE)&amp;TEXT(Sheet1!P96,"00")&amp;TEXT(Sheet1!Q96,"00")&amp;IF(Sheet1!S96="手",TEXT(Sheet1!R96,"0"),TEXT(Sheet1!R96,"00"))))</f>
      </c>
      <c r="J88" s="2">
        <f>IF(Sheet1!T96="","",IF(VLOOKUP(Sheet1!T96,Sheet2!$A$2:$C$28,3,FALSE)&gt;=71,VLOOKUP(Sheet1!T96,Sheet2!$A$2:$C$28,2,FALSE)&amp;TEXT(Sheet1!V96,"00")&amp;TEXT(Sheet1!W96,"00"),VLOOKUP(Sheet1!T96,Sheet2!$A$2:$C$28,2,FALSE)&amp;TEXT(Sheet1!U96,"00")&amp;TEXT(Sheet1!V96,"00")&amp;IF(Sheet1!X96="手",TEXT(Sheet1!W96,"0"),TEXT(Sheet1!W96,"00"))))</f>
      </c>
    </row>
    <row r="89" spans="1:10" s="3" customFormat="1" ht="13.5">
      <c r="A89" s="2">
        <f t="shared" si="1"/>
      </c>
      <c r="B89" s="2">
        <f>IF(Sheet1!C97="","",IF(Sheet1!AB97=2,Sheet1!C97&amp;"      "&amp;Sheet1!D97&amp;" "&amp;Sheet1!G97,IF(Sheet1!AB97=3,Sheet1!C97&amp;"    "&amp;Sheet1!D97&amp;" "&amp;Sheet1!G97,IF(Sheet1!AB97=4,Sheet1!C97&amp;"  "&amp;Sheet1!D97&amp;" "&amp;Sheet1!G97,IF(Sheet1!AB97&gt;=5,Sheet1!C97&amp;Sheet1!D97&amp;"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IF(Sheet1!I97="","",VLOOKUP(Sheet1!I97,Sheet2!$E$2:$F$48,2,FALSE))</f>
      </c>
      <c r="F89" s="2">
        <f>IF(B89="","",Sheet1!$B$9)</f>
      </c>
      <c r="G89" s="2">
        <f>IF(Sheet1!B97="","",VALUE(Sheet1!B97))</f>
      </c>
      <c r="H89" s="2">
        <f>IF(Sheet1!J97="","",IF(VLOOKUP(Sheet1!J97,Sheet2!$A$2:$C$28,3,FALSE)&gt;=71,VLOOKUP(Sheet1!J97,Sheet2!$A$2:$C$28,2,FALSE)&amp;TEXT(Sheet1!L97,"00")&amp;TEXT(Sheet1!M97,"00"),VLOOKUP(Sheet1!J97,Sheet2!$A$2:$C$28,2,FALSE)&amp;TEXT(Sheet1!K97,"00")&amp;TEXT(Sheet1!L97,"00")&amp;IF(Sheet1!N97="手",TEXT(Sheet1!M97,"0"),TEXT(Sheet1!M97,"00"))))</f>
      </c>
      <c r="I89" s="2">
        <f>IF(Sheet1!O97="","",IF(VLOOKUP(Sheet1!O97,Sheet2!$A$2:$C$28,3,FALSE)&gt;=71,VLOOKUP(Sheet1!O97,Sheet2!$A$2:$C$28,2,FALSE)&amp;TEXT(Sheet1!Q97,"00")&amp;TEXT(Sheet1!R97,"00"),VLOOKUP(Sheet1!O97,Sheet2!$A$2:$C$28,2,FALSE)&amp;TEXT(Sheet1!P97,"00")&amp;TEXT(Sheet1!Q97,"00")&amp;IF(Sheet1!S97="手",TEXT(Sheet1!R97,"0"),TEXT(Sheet1!R97,"00"))))</f>
      </c>
      <c r="J89" s="2">
        <f>IF(Sheet1!T97="","",IF(VLOOKUP(Sheet1!T97,Sheet2!$A$2:$C$28,3,FALSE)&gt;=71,VLOOKUP(Sheet1!T97,Sheet2!$A$2:$C$28,2,FALSE)&amp;TEXT(Sheet1!V97,"00")&amp;TEXT(Sheet1!W97,"00"),VLOOKUP(Sheet1!T97,Sheet2!$A$2:$C$28,2,FALSE)&amp;TEXT(Sheet1!U97,"00")&amp;TEXT(Sheet1!V97,"00")&amp;IF(Sheet1!X97="手",TEXT(Sheet1!W97,"0"),TEXT(Sheet1!W97,"00"))))</f>
      </c>
    </row>
    <row r="90" spans="1:10" s="3" customFormat="1" ht="13.5">
      <c r="A90" s="2">
        <f t="shared" si="1"/>
      </c>
      <c r="B90" s="2">
        <f>IF(Sheet1!C98="","",IF(Sheet1!AB98=2,Sheet1!C98&amp;"      "&amp;Sheet1!D98&amp;" "&amp;Sheet1!G98,IF(Sheet1!AB98=3,Sheet1!C98&amp;"    "&amp;Sheet1!D98&amp;" "&amp;Sheet1!G98,IF(Sheet1!AB98=4,Sheet1!C98&amp;"  "&amp;Sheet1!D98&amp;" "&amp;Sheet1!G98,IF(Sheet1!AB98&gt;=5,Sheet1!C98&amp;Sheet1!D98&amp;"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IF(Sheet1!I98="","",VLOOKUP(Sheet1!I98,Sheet2!$E$2:$F$48,2,FALSE))</f>
      </c>
      <c r="F90" s="2">
        <f>IF(B90="","",Sheet1!$B$9)</f>
      </c>
      <c r="G90" s="2">
        <f>IF(Sheet1!B98="","",VALUE(Sheet1!B98))</f>
      </c>
      <c r="H90" s="2">
        <f>IF(Sheet1!J98="","",IF(VLOOKUP(Sheet1!J98,Sheet2!$A$2:$C$28,3,FALSE)&gt;=71,VLOOKUP(Sheet1!J98,Sheet2!$A$2:$C$28,2,FALSE)&amp;TEXT(Sheet1!L98,"00")&amp;TEXT(Sheet1!M98,"00"),VLOOKUP(Sheet1!J98,Sheet2!$A$2:$C$28,2,FALSE)&amp;TEXT(Sheet1!K98,"00")&amp;TEXT(Sheet1!L98,"00")&amp;IF(Sheet1!N98="手",TEXT(Sheet1!M98,"0"),TEXT(Sheet1!M98,"00"))))</f>
      </c>
      <c r="I90" s="2">
        <f>IF(Sheet1!O98="","",IF(VLOOKUP(Sheet1!O98,Sheet2!$A$2:$C$28,3,FALSE)&gt;=71,VLOOKUP(Sheet1!O98,Sheet2!$A$2:$C$28,2,FALSE)&amp;TEXT(Sheet1!Q98,"00")&amp;TEXT(Sheet1!R98,"00"),VLOOKUP(Sheet1!O98,Sheet2!$A$2:$C$28,2,FALSE)&amp;TEXT(Sheet1!P98,"00")&amp;TEXT(Sheet1!Q98,"00")&amp;IF(Sheet1!S98="手",TEXT(Sheet1!R98,"0"),TEXT(Sheet1!R98,"00"))))</f>
      </c>
      <c r="J90" s="2">
        <f>IF(Sheet1!T98="","",IF(VLOOKUP(Sheet1!T98,Sheet2!$A$2:$C$28,3,FALSE)&gt;=71,VLOOKUP(Sheet1!T98,Sheet2!$A$2:$C$28,2,FALSE)&amp;TEXT(Sheet1!V98,"00")&amp;TEXT(Sheet1!W98,"00"),VLOOKUP(Sheet1!T98,Sheet2!$A$2:$C$28,2,FALSE)&amp;TEXT(Sheet1!U98,"00")&amp;TEXT(Sheet1!V98,"00")&amp;IF(Sheet1!X98="手",TEXT(Sheet1!W98,"0"),TEXT(Sheet1!W98,"00"))))</f>
      </c>
    </row>
    <row r="91" spans="1:10" s="3" customFormat="1" ht="13.5">
      <c r="A91" s="2">
        <f t="shared" si="1"/>
      </c>
      <c r="B91" s="2">
        <f>IF(Sheet1!C99="","",IF(Sheet1!AB99=2,Sheet1!C99&amp;"      "&amp;Sheet1!D99&amp;" "&amp;Sheet1!G99,IF(Sheet1!AB99=3,Sheet1!C99&amp;"    "&amp;Sheet1!D99&amp;" "&amp;Sheet1!G99,IF(Sheet1!AB99=4,Sheet1!C99&amp;"  "&amp;Sheet1!D99&amp;" "&amp;Sheet1!G99,IF(Sheet1!AB99&gt;=5,Sheet1!C99&amp;Sheet1!D99&amp;"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IF(Sheet1!I99="","",VLOOKUP(Sheet1!I99,Sheet2!$E$2:$F$48,2,FALSE))</f>
      </c>
      <c r="F91" s="2">
        <f>IF(B91="","",Sheet1!$B$9)</f>
      </c>
      <c r="G91" s="2">
        <f>IF(Sheet1!B99="","",VALUE(Sheet1!B99))</f>
      </c>
      <c r="H91" s="2">
        <f>IF(Sheet1!J99="","",IF(VLOOKUP(Sheet1!J99,Sheet2!$A$2:$C$28,3,FALSE)&gt;=71,VLOOKUP(Sheet1!J99,Sheet2!$A$2:$C$28,2,FALSE)&amp;TEXT(Sheet1!L99,"00")&amp;TEXT(Sheet1!M99,"00"),VLOOKUP(Sheet1!J99,Sheet2!$A$2:$C$28,2,FALSE)&amp;TEXT(Sheet1!K99,"00")&amp;TEXT(Sheet1!L99,"00")&amp;IF(Sheet1!N99="手",TEXT(Sheet1!M99,"0"),TEXT(Sheet1!M99,"00"))))</f>
      </c>
      <c r="I91" s="2">
        <f>IF(Sheet1!O99="","",IF(VLOOKUP(Sheet1!O99,Sheet2!$A$2:$C$28,3,FALSE)&gt;=71,VLOOKUP(Sheet1!O99,Sheet2!$A$2:$C$28,2,FALSE)&amp;TEXT(Sheet1!Q99,"00")&amp;TEXT(Sheet1!R99,"00"),VLOOKUP(Sheet1!O99,Sheet2!$A$2:$C$28,2,FALSE)&amp;TEXT(Sheet1!P99,"00")&amp;TEXT(Sheet1!Q99,"00")&amp;IF(Sheet1!S99="手",TEXT(Sheet1!R99,"0"),TEXT(Sheet1!R99,"00"))))</f>
      </c>
      <c r="J91" s="2">
        <f>IF(Sheet1!T99="","",IF(VLOOKUP(Sheet1!T99,Sheet2!$A$2:$C$28,3,FALSE)&gt;=71,VLOOKUP(Sheet1!T99,Sheet2!$A$2:$C$28,2,FALSE)&amp;TEXT(Sheet1!V99,"00")&amp;TEXT(Sheet1!W99,"00"),VLOOKUP(Sheet1!T99,Sheet2!$A$2:$C$28,2,FALSE)&amp;TEXT(Sheet1!U99,"00")&amp;TEXT(Sheet1!V99,"00")&amp;IF(Sheet1!X99="手",TEXT(Sheet1!W99,"0"),TEXT(Sheet1!W99,"00"))))</f>
      </c>
    </row>
    <row r="92" spans="1:10" s="3" customFormat="1" ht="13.5">
      <c r="A92" s="2">
        <f t="shared" si="1"/>
      </c>
      <c r="B92" s="2">
        <f>IF(Sheet1!C100="","",IF(Sheet1!AB100=2,Sheet1!C100&amp;"      "&amp;Sheet1!D100&amp;" "&amp;Sheet1!G100,IF(Sheet1!AB100=3,Sheet1!C100&amp;"    "&amp;Sheet1!D100&amp;" "&amp;Sheet1!G100,IF(Sheet1!AB100=4,Sheet1!C100&amp;"  "&amp;Sheet1!D100&amp;" "&amp;Sheet1!G100,IF(Sheet1!AB100&gt;=5,Sheet1!C100&amp;Sheet1!D100&amp;"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IF(Sheet1!I100="","",VLOOKUP(Sheet1!I100,Sheet2!$E$2:$F$48,2,FALSE))</f>
      </c>
      <c r="F92" s="2">
        <f>IF(B92="","",Sheet1!$B$9)</f>
      </c>
      <c r="G92" s="2">
        <f>IF(Sheet1!B100="","",VALUE(Sheet1!B100))</f>
      </c>
      <c r="H92" s="2">
        <f>IF(Sheet1!J100="","",IF(VLOOKUP(Sheet1!J100,Sheet2!$A$2:$C$28,3,FALSE)&gt;=71,VLOOKUP(Sheet1!J100,Sheet2!$A$2:$C$28,2,FALSE)&amp;TEXT(Sheet1!L100,"00")&amp;TEXT(Sheet1!M100,"00"),VLOOKUP(Sheet1!J100,Sheet2!$A$2:$C$28,2,FALSE)&amp;TEXT(Sheet1!K100,"00")&amp;TEXT(Sheet1!L100,"00")&amp;IF(Sheet1!N100="手",TEXT(Sheet1!M100,"0"),TEXT(Sheet1!M100,"00"))))</f>
      </c>
      <c r="I92" s="2">
        <f>IF(Sheet1!O100="","",IF(VLOOKUP(Sheet1!O100,Sheet2!$A$2:$C$28,3,FALSE)&gt;=71,VLOOKUP(Sheet1!O100,Sheet2!$A$2:$C$28,2,FALSE)&amp;TEXT(Sheet1!Q100,"00")&amp;TEXT(Sheet1!R100,"00"),VLOOKUP(Sheet1!O100,Sheet2!$A$2:$C$28,2,FALSE)&amp;TEXT(Sheet1!P100,"00")&amp;TEXT(Sheet1!Q100,"00")&amp;IF(Sheet1!S100="手",TEXT(Sheet1!R100,"0"),TEXT(Sheet1!R100,"00"))))</f>
      </c>
      <c r="J92" s="2">
        <f>IF(Sheet1!T100="","",IF(VLOOKUP(Sheet1!T100,Sheet2!$A$2:$C$28,3,FALSE)&gt;=71,VLOOKUP(Sheet1!T100,Sheet2!$A$2:$C$28,2,FALSE)&amp;TEXT(Sheet1!V100,"00")&amp;TEXT(Sheet1!W100,"00"),VLOOKUP(Sheet1!T100,Sheet2!$A$2:$C$28,2,FALSE)&amp;TEXT(Sheet1!U100,"00")&amp;TEXT(Sheet1!V100,"00")&amp;IF(Sheet1!X100="手",TEXT(Sheet1!W100,"0"),TEXT(Sheet1!W100,"00"))))</f>
      </c>
    </row>
    <row r="93" spans="1:10" s="3" customFormat="1" ht="13.5">
      <c r="A93" s="2">
        <f t="shared" si="1"/>
      </c>
      <c r="B93" s="2">
        <f>IF(Sheet1!C101="","",IF(Sheet1!AB101=2,Sheet1!C101&amp;"      "&amp;Sheet1!D101&amp;" "&amp;Sheet1!G101,IF(Sheet1!AB101=3,Sheet1!C101&amp;"    "&amp;Sheet1!D101&amp;" "&amp;Sheet1!G101,IF(Sheet1!AB101=4,Sheet1!C101&amp;"  "&amp;Sheet1!D101&amp;" "&amp;Sheet1!G101,IF(Sheet1!AB101&gt;=5,Sheet1!C101&amp;Sheet1!D101&amp;"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IF(Sheet1!I101="","",VLOOKUP(Sheet1!I101,Sheet2!$E$2:$F$48,2,FALSE))</f>
      </c>
      <c r="F93" s="2">
        <f>IF(B93="","",Sheet1!$B$9)</f>
      </c>
      <c r="G93" s="2">
        <f>IF(Sheet1!B101="","",VALUE(Sheet1!B101))</f>
      </c>
      <c r="H93" s="2">
        <f>IF(Sheet1!J101="","",IF(VLOOKUP(Sheet1!J101,Sheet2!$A$2:$C$28,3,FALSE)&gt;=71,VLOOKUP(Sheet1!J101,Sheet2!$A$2:$C$28,2,FALSE)&amp;TEXT(Sheet1!L101,"00")&amp;TEXT(Sheet1!M101,"00"),VLOOKUP(Sheet1!J101,Sheet2!$A$2:$C$28,2,FALSE)&amp;TEXT(Sheet1!K101,"00")&amp;TEXT(Sheet1!L101,"00")&amp;IF(Sheet1!N101="手",TEXT(Sheet1!M101,"0"),TEXT(Sheet1!M101,"00"))))</f>
      </c>
      <c r="I93" s="2">
        <f>IF(Sheet1!O101="","",IF(VLOOKUP(Sheet1!O101,Sheet2!$A$2:$C$28,3,FALSE)&gt;=71,VLOOKUP(Sheet1!O101,Sheet2!$A$2:$C$28,2,FALSE)&amp;TEXT(Sheet1!Q101,"00")&amp;TEXT(Sheet1!R101,"00"),VLOOKUP(Sheet1!O101,Sheet2!$A$2:$C$28,2,FALSE)&amp;TEXT(Sheet1!P101,"00")&amp;TEXT(Sheet1!Q101,"00")&amp;IF(Sheet1!S101="手",TEXT(Sheet1!R101,"0"),TEXT(Sheet1!R101,"00"))))</f>
      </c>
      <c r="J93" s="2">
        <f>IF(Sheet1!T101="","",IF(VLOOKUP(Sheet1!T101,Sheet2!$A$2:$C$28,3,FALSE)&gt;=71,VLOOKUP(Sheet1!T101,Sheet2!$A$2:$C$28,2,FALSE)&amp;TEXT(Sheet1!V101,"00")&amp;TEXT(Sheet1!W101,"00"),VLOOKUP(Sheet1!T101,Sheet2!$A$2:$C$28,2,FALSE)&amp;TEXT(Sheet1!U101,"00")&amp;TEXT(Sheet1!V101,"00")&amp;IF(Sheet1!X101="手",TEXT(Sheet1!W101,"0"),TEXT(Sheet1!W101,"00"))))</f>
      </c>
    </row>
    <row r="94" spans="1:10" s="3" customFormat="1" ht="13.5">
      <c r="A94" s="2">
        <f t="shared" si="1"/>
      </c>
      <c r="B94" s="2">
        <f>IF(Sheet1!C102="","",IF(Sheet1!AB102=2,Sheet1!C102&amp;"      "&amp;Sheet1!D102&amp;" "&amp;Sheet1!G102,IF(Sheet1!AB102=3,Sheet1!C102&amp;"    "&amp;Sheet1!D102&amp;" "&amp;Sheet1!G102,IF(Sheet1!AB102=4,Sheet1!C102&amp;"  "&amp;Sheet1!D102&amp;" "&amp;Sheet1!G102,IF(Sheet1!AB102&gt;=5,Sheet1!C102&amp;Sheet1!D102&amp;"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IF(Sheet1!I102="","",VLOOKUP(Sheet1!I102,Sheet2!$E$2:$F$48,2,FALSE))</f>
      </c>
      <c r="F94" s="2">
        <f>IF(B94="","",Sheet1!$B$9)</f>
      </c>
      <c r="G94" s="2">
        <f>IF(Sheet1!B102="","",VALUE(Sheet1!B102))</f>
      </c>
      <c r="H94" s="2">
        <f>IF(Sheet1!J102="","",IF(VLOOKUP(Sheet1!J102,Sheet2!$A$2:$C$28,3,FALSE)&gt;=71,VLOOKUP(Sheet1!J102,Sheet2!$A$2:$C$28,2,FALSE)&amp;TEXT(Sheet1!L102,"00")&amp;TEXT(Sheet1!M102,"00"),VLOOKUP(Sheet1!J102,Sheet2!$A$2:$C$28,2,FALSE)&amp;TEXT(Sheet1!K102,"00")&amp;TEXT(Sheet1!L102,"00")&amp;IF(Sheet1!N102="手",TEXT(Sheet1!M102,"0"),TEXT(Sheet1!M102,"00"))))</f>
      </c>
      <c r="I94" s="2">
        <f>IF(Sheet1!O102="","",IF(VLOOKUP(Sheet1!O102,Sheet2!$A$2:$C$28,3,FALSE)&gt;=71,VLOOKUP(Sheet1!O102,Sheet2!$A$2:$C$28,2,FALSE)&amp;TEXT(Sheet1!Q102,"00")&amp;TEXT(Sheet1!R102,"00"),VLOOKUP(Sheet1!O102,Sheet2!$A$2:$C$28,2,FALSE)&amp;TEXT(Sheet1!P102,"00")&amp;TEXT(Sheet1!Q102,"00")&amp;IF(Sheet1!S102="手",TEXT(Sheet1!R102,"0"),TEXT(Sheet1!R102,"00"))))</f>
      </c>
      <c r="J94" s="2">
        <f>IF(Sheet1!T102="","",IF(VLOOKUP(Sheet1!T102,Sheet2!$A$2:$C$28,3,FALSE)&gt;=71,VLOOKUP(Sheet1!T102,Sheet2!$A$2:$C$28,2,FALSE)&amp;TEXT(Sheet1!V102,"00")&amp;TEXT(Sheet1!W102,"00"),VLOOKUP(Sheet1!T102,Sheet2!$A$2:$C$28,2,FALSE)&amp;TEXT(Sheet1!U102,"00")&amp;TEXT(Sheet1!V102,"00")&amp;IF(Sheet1!X102="手",TEXT(Sheet1!W102,"0"),TEXT(Sheet1!W102,"00"))))</f>
      </c>
    </row>
    <row r="95" spans="1:10" s="3" customFormat="1" ht="13.5">
      <c r="A95" s="2">
        <f t="shared" si="1"/>
      </c>
      <c r="B95" s="2">
        <f>IF(Sheet1!C103="","",IF(Sheet1!AB103=2,Sheet1!C103&amp;"      "&amp;Sheet1!D103&amp;" "&amp;Sheet1!G103,IF(Sheet1!AB103=3,Sheet1!C103&amp;"    "&amp;Sheet1!D103&amp;" "&amp;Sheet1!G103,IF(Sheet1!AB103=4,Sheet1!C103&amp;"  "&amp;Sheet1!D103&amp;" "&amp;Sheet1!G103,IF(Sheet1!AB103&gt;=5,Sheet1!C103&amp;Sheet1!D103&amp;"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IF(Sheet1!I103="","",VLOOKUP(Sheet1!I103,Sheet2!$E$2:$F$48,2,FALSE))</f>
      </c>
      <c r="F95" s="2">
        <f>IF(B95="","",Sheet1!$B$9)</f>
      </c>
      <c r="G95" s="2">
        <f>IF(Sheet1!B103="","",VALUE(Sheet1!B103))</f>
      </c>
      <c r="H95" s="2">
        <f>IF(Sheet1!J103="","",IF(VLOOKUP(Sheet1!J103,Sheet2!$A$2:$C$28,3,FALSE)&gt;=71,VLOOKUP(Sheet1!J103,Sheet2!$A$2:$C$28,2,FALSE)&amp;TEXT(Sheet1!L103,"00")&amp;TEXT(Sheet1!M103,"00"),VLOOKUP(Sheet1!J103,Sheet2!$A$2:$C$28,2,FALSE)&amp;TEXT(Sheet1!K103,"00")&amp;TEXT(Sheet1!L103,"00")&amp;IF(Sheet1!N103="手",TEXT(Sheet1!M103,"0"),TEXT(Sheet1!M103,"00"))))</f>
      </c>
      <c r="I95" s="2">
        <f>IF(Sheet1!O103="","",IF(VLOOKUP(Sheet1!O103,Sheet2!$A$2:$C$28,3,FALSE)&gt;=71,VLOOKUP(Sheet1!O103,Sheet2!$A$2:$C$28,2,FALSE)&amp;TEXT(Sheet1!Q103,"00")&amp;TEXT(Sheet1!R103,"00"),VLOOKUP(Sheet1!O103,Sheet2!$A$2:$C$28,2,FALSE)&amp;TEXT(Sheet1!P103,"00")&amp;TEXT(Sheet1!Q103,"00")&amp;IF(Sheet1!S103="手",TEXT(Sheet1!R103,"0"),TEXT(Sheet1!R103,"00"))))</f>
      </c>
      <c r="J95" s="2">
        <f>IF(Sheet1!T103="","",IF(VLOOKUP(Sheet1!T103,Sheet2!$A$2:$C$28,3,FALSE)&gt;=71,VLOOKUP(Sheet1!T103,Sheet2!$A$2:$C$28,2,FALSE)&amp;TEXT(Sheet1!V103,"00")&amp;TEXT(Sheet1!W103,"00"),VLOOKUP(Sheet1!T103,Sheet2!$A$2:$C$28,2,FALSE)&amp;TEXT(Sheet1!U103,"00")&amp;TEXT(Sheet1!V103,"00")&amp;IF(Sheet1!X103="手",TEXT(Sheet1!W103,"0"),TEXT(Sheet1!W103,"00"))))</f>
      </c>
    </row>
    <row r="96" spans="1:10" s="3" customFormat="1" ht="13.5">
      <c r="A96" s="2">
        <f t="shared" si="1"/>
      </c>
      <c r="B96" s="2">
        <f>IF(Sheet1!C104="","",IF(Sheet1!AB104=2,Sheet1!C104&amp;"      "&amp;Sheet1!D104&amp;" "&amp;Sheet1!G104,IF(Sheet1!AB104=3,Sheet1!C104&amp;"    "&amp;Sheet1!D104&amp;" "&amp;Sheet1!G104,IF(Sheet1!AB104=4,Sheet1!C104&amp;"  "&amp;Sheet1!D104&amp;" "&amp;Sheet1!G104,IF(Sheet1!AB104&gt;=5,Sheet1!C104&amp;Sheet1!D104&amp;"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IF(Sheet1!I104="","",VLOOKUP(Sheet1!I104,Sheet2!$E$2:$F$48,2,FALSE))</f>
      </c>
      <c r="F96" s="2">
        <f>IF(B96="","",Sheet1!$B$9)</f>
      </c>
      <c r="G96" s="2">
        <f>IF(Sheet1!B104="","",VALUE(Sheet1!B104))</f>
      </c>
      <c r="H96" s="2">
        <f>IF(Sheet1!J104="","",IF(VLOOKUP(Sheet1!J104,Sheet2!$A$2:$C$28,3,FALSE)&gt;=71,VLOOKUP(Sheet1!J104,Sheet2!$A$2:$C$28,2,FALSE)&amp;TEXT(Sheet1!L104,"00")&amp;TEXT(Sheet1!M104,"00"),VLOOKUP(Sheet1!J104,Sheet2!$A$2:$C$28,2,FALSE)&amp;TEXT(Sheet1!K104,"00")&amp;TEXT(Sheet1!L104,"00")&amp;IF(Sheet1!N104="手",TEXT(Sheet1!M104,"0"),TEXT(Sheet1!M104,"00"))))</f>
      </c>
      <c r="I96" s="2">
        <f>IF(Sheet1!O104="","",IF(VLOOKUP(Sheet1!O104,Sheet2!$A$2:$C$28,3,FALSE)&gt;=71,VLOOKUP(Sheet1!O104,Sheet2!$A$2:$C$28,2,FALSE)&amp;TEXT(Sheet1!Q104,"00")&amp;TEXT(Sheet1!R104,"00"),VLOOKUP(Sheet1!O104,Sheet2!$A$2:$C$28,2,FALSE)&amp;TEXT(Sheet1!P104,"00")&amp;TEXT(Sheet1!Q104,"00")&amp;IF(Sheet1!S104="手",TEXT(Sheet1!R104,"0"),TEXT(Sheet1!R104,"00"))))</f>
      </c>
      <c r="J96" s="2">
        <f>IF(Sheet1!T104="","",IF(VLOOKUP(Sheet1!T104,Sheet2!$A$2:$C$28,3,FALSE)&gt;=71,VLOOKUP(Sheet1!T104,Sheet2!$A$2:$C$28,2,FALSE)&amp;TEXT(Sheet1!V104,"00")&amp;TEXT(Sheet1!W104,"00"),VLOOKUP(Sheet1!T104,Sheet2!$A$2:$C$28,2,FALSE)&amp;TEXT(Sheet1!U104,"00")&amp;TEXT(Sheet1!V104,"00")&amp;IF(Sheet1!X104="手",TEXT(Sheet1!W104,"0"),TEXT(Sheet1!W104,"00"))))</f>
      </c>
    </row>
    <row r="97" spans="1:10" s="3" customFormat="1" ht="13.5">
      <c r="A97" s="2">
        <f t="shared" si="1"/>
      </c>
      <c r="B97" s="2">
        <f>IF(Sheet1!C105="","",IF(Sheet1!AB105=2,Sheet1!C105&amp;"      "&amp;Sheet1!D105&amp;" "&amp;Sheet1!G105,IF(Sheet1!AB105=3,Sheet1!C105&amp;"    "&amp;Sheet1!D105&amp;" "&amp;Sheet1!G105,IF(Sheet1!AB105=4,Sheet1!C105&amp;"  "&amp;Sheet1!D105&amp;" "&amp;Sheet1!G105,IF(Sheet1!AB105&gt;=5,Sheet1!C105&amp;Sheet1!D105&amp;"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IF(Sheet1!I105="","",VLOOKUP(Sheet1!I105,Sheet2!$E$2:$F$48,2,FALSE))</f>
      </c>
      <c r="F97" s="2">
        <f>IF(B97="","",Sheet1!$B$9)</f>
      </c>
      <c r="G97" s="2">
        <f>IF(Sheet1!B105="","",VALUE(Sheet1!B105))</f>
      </c>
      <c r="H97" s="2">
        <f>IF(Sheet1!J105="","",IF(VLOOKUP(Sheet1!J105,Sheet2!$A$2:$C$28,3,FALSE)&gt;=71,VLOOKUP(Sheet1!J105,Sheet2!$A$2:$C$28,2,FALSE)&amp;TEXT(Sheet1!L105,"00")&amp;TEXT(Sheet1!M105,"00"),VLOOKUP(Sheet1!J105,Sheet2!$A$2:$C$28,2,FALSE)&amp;TEXT(Sheet1!K105,"00")&amp;TEXT(Sheet1!L105,"00")&amp;IF(Sheet1!N105="手",TEXT(Sheet1!M105,"0"),TEXT(Sheet1!M105,"00"))))</f>
      </c>
      <c r="I97" s="2">
        <f>IF(Sheet1!O105="","",IF(VLOOKUP(Sheet1!O105,Sheet2!$A$2:$C$28,3,FALSE)&gt;=71,VLOOKUP(Sheet1!O105,Sheet2!$A$2:$C$28,2,FALSE)&amp;TEXT(Sheet1!Q105,"00")&amp;TEXT(Sheet1!R105,"00"),VLOOKUP(Sheet1!O105,Sheet2!$A$2:$C$28,2,FALSE)&amp;TEXT(Sheet1!P105,"00")&amp;TEXT(Sheet1!Q105,"00")&amp;IF(Sheet1!S105="手",TEXT(Sheet1!R105,"0"),TEXT(Sheet1!R105,"00"))))</f>
      </c>
      <c r="J97" s="2">
        <f>IF(Sheet1!T105="","",IF(VLOOKUP(Sheet1!T105,Sheet2!$A$2:$C$28,3,FALSE)&gt;=71,VLOOKUP(Sheet1!T105,Sheet2!$A$2:$C$28,2,FALSE)&amp;TEXT(Sheet1!V105,"00")&amp;TEXT(Sheet1!W105,"00"),VLOOKUP(Sheet1!T105,Sheet2!$A$2:$C$28,2,FALSE)&amp;TEXT(Sheet1!U105,"00")&amp;TEXT(Sheet1!V105,"00")&amp;IF(Sheet1!X105="手",TEXT(Sheet1!W105,"0"),TEXT(Sheet1!W105,"00"))))</f>
      </c>
    </row>
    <row r="98" spans="1:10" s="3" customFormat="1" ht="13.5">
      <c r="A98" s="2">
        <f t="shared" si="1"/>
      </c>
      <c r="B98" s="2">
        <f>IF(Sheet1!C106="","",IF(Sheet1!AB106=2,Sheet1!C106&amp;"      "&amp;Sheet1!D106&amp;" "&amp;Sheet1!G106,IF(Sheet1!AB106=3,Sheet1!C106&amp;"    "&amp;Sheet1!D106&amp;" "&amp;Sheet1!G106,IF(Sheet1!AB106=4,Sheet1!C106&amp;"  "&amp;Sheet1!D106&amp;" "&amp;Sheet1!G106,IF(Sheet1!AB106&gt;=5,Sheet1!C106&amp;Sheet1!D106&amp;"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IF(Sheet1!I106="","",VLOOKUP(Sheet1!I106,Sheet2!$E$2:$F$48,2,FALSE))</f>
      </c>
      <c r="F98" s="2">
        <f>IF(B98="","",Sheet1!$B$9)</f>
      </c>
      <c r="G98" s="2">
        <f>IF(Sheet1!B106="","",VALUE(Sheet1!B106))</f>
      </c>
      <c r="H98" s="2">
        <f>IF(Sheet1!J106="","",IF(VLOOKUP(Sheet1!J106,Sheet2!$A$2:$C$28,3,FALSE)&gt;=71,VLOOKUP(Sheet1!J106,Sheet2!$A$2:$C$28,2,FALSE)&amp;TEXT(Sheet1!L106,"00")&amp;TEXT(Sheet1!M106,"00"),VLOOKUP(Sheet1!J106,Sheet2!$A$2:$C$28,2,FALSE)&amp;TEXT(Sheet1!K106,"00")&amp;TEXT(Sheet1!L106,"00")&amp;IF(Sheet1!N106="手",TEXT(Sheet1!M106,"0"),TEXT(Sheet1!M106,"00"))))</f>
      </c>
      <c r="I98" s="2">
        <f>IF(Sheet1!O106="","",IF(VLOOKUP(Sheet1!O106,Sheet2!$A$2:$C$28,3,FALSE)&gt;=71,VLOOKUP(Sheet1!O106,Sheet2!$A$2:$C$28,2,FALSE)&amp;TEXT(Sheet1!Q106,"00")&amp;TEXT(Sheet1!R106,"00"),VLOOKUP(Sheet1!O106,Sheet2!$A$2:$C$28,2,FALSE)&amp;TEXT(Sheet1!P106,"00")&amp;TEXT(Sheet1!Q106,"00")&amp;IF(Sheet1!S106="手",TEXT(Sheet1!R106,"0"),TEXT(Sheet1!R106,"00"))))</f>
      </c>
      <c r="J98" s="2">
        <f>IF(Sheet1!T106="","",IF(VLOOKUP(Sheet1!T106,Sheet2!$A$2:$C$28,3,FALSE)&gt;=71,VLOOKUP(Sheet1!T106,Sheet2!$A$2:$C$28,2,FALSE)&amp;TEXT(Sheet1!V106,"00")&amp;TEXT(Sheet1!W106,"00"),VLOOKUP(Sheet1!T106,Sheet2!$A$2:$C$28,2,FALSE)&amp;TEXT(Sheet1!U106,"00")&amp;TEXT(Sheet1!V106,"00")&amp;IF(Sheet1!X106="手",TEXT(Sheet1!W106,"0"),TEXT(Sheet1!W106,"00"))))</f>
      </c>
    </row>
    <row r="99" spans="1:10" s="3" customFormat="1" ht="13.5">
      <c r="A99" s="2">
        <f t="shared" si="1"/>
      </c>
      <c r="B99" s="2">
        <f>IF(Sheet1!C107="","",IF(Sheet1!AB107=2,Sheet1!C107&amp;"      "&amp;Sheet1!D107&amp;" "&amp;Sheet1!G107,IF(Sheet1!AB107=3,Sheet1!C107&amp;"    "&amp;Sheet1!D107&amp;" "&amp;Sheet1!G107,IF(Sheet1!AB107=4,Sheet1!C107&amp;"  "&amp;Sheet1!D107&amp;" "&amp;Sheet1!G107,IF(Sheet1!AB107&gt;=5,Sheet1!C107&amp;Sheet1!D107&amp;"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IF(Sheet1!I107="","",VLOOKUP(Sheet1!I107,Sheet2!$E$2:$F$48,2,FALSE))</f>
      </c>
      <c r="F99" s="2">
        <f>IF(B99="","",Sheet1!$B$9)</f>
      </c>
      <c r="G99" s="2">
        <f>IF(Sheet1!B107="","",VALUE(Sheet1!B107))</f>
      </c>
      <c r="H99" s="2">
        <f>IF(Sheet1!J107="","",IF(VLOOKUP(Sheet1!J107,Sheet2!$A$2:$C$28,3,FALSE)&gt;=71,VLOOKUP(Sheet1!J107,Sheet2!$A$2:$C$28,2,FALSE)&amp;TEXT(Sheet1!L107,"00")&amp;TEXT(Sheet1!M107,"00"),VLOOKUP(Sheet1!J107,Sheet2!$A$2:$C$28,2,FALSE)&amp;TEXT(Sheet1!K107,"00")&amp;TEXT(Sheet1!L107,"00")&amp;IF(Sheet1!N107="手",TEXT(Sheet1!M107,"0"),TEXT(Sheet1!M107,"00"))))</f>
      </c>
      <c r="I99" s="2">
        <f>IF(Sheet1!O107="","",IF(VLOOKUP(Sheet1!O107,Sheet2!$A$2:$C$28,3,FALSE)&gt;=71,VLOOKUP(Sheet1!O107,Sheet2!$A$2:$C$28,2,FALSE)&amp;TEXT(Sheet1!Q107,"00")&amp;TEXT(Sheet1!R107,"00"),VLOOKUP(Sheet1!O107,Sheet2!$A$2:$C$28,2,FALSE)&amp;TEXT(Sheet1!P107,"00")&amp;TEXT(Sheet1!Q107,"00")&amp;IF(Sheet1!S107="手",TEXT(Sheet1!R107,"0"),TEXT(Sheet1!R107,"00"))))</f>
      </c>
      <c r="J99" s="2">
        <f>IF(Sheet1!T107="","",IF(VLOOKUP(Sheet1!T107,Sheet2!$A$2:$C$28,3,FALSE)&gt;=71,VLOOKUP(Sheet1!T107,Sheet2!$A$2:$C$28,2,FALSE)&amp;TEXT(Sheet1!V107,"00")&amp;TEXT(Sheet1!W107,"00"),VLOOKUP(Sheet1!T107,Sheet2!$A$2:$C$28,2,FALSE)&amp;TEXT(Sheet1!U107,"00")&amp;TEXT(Sheet1!V107,"00")&amp;IF(Sheet1!X107="手",TEXT(Sheet1!W107,"0"),TEXT(Sheet1!W107,"00"))))</f>
      </c>
    </row>
    <row r="100" spans="1:10" s="3" customFormat="1" ht="13.5">
      <c r="A100" s="2">
        <f t="shared" si="1"/>
      </c>
      <c r="B100" s="2">
        <f>IF(Sheet1!C108="","",IF(Sheet1!AB108=2,Sheet1!C108&amp;"      "&amp;Sheet1!D108&amp;" "&amp;Sheet1!G108,IF(Sheet1!AB108=3,Sheet1!C108&amp;"    "&amp;Sheet1!D108&amp;" "&amp;Sheet1!G108,IF(Sheet1!AB108=4,Sheet1!C108&amp;"  "&amp;Sheet1!D108&amp;" "&amp;Sheet1!G108,IF(Sheet1!AB108&gt;=5,Sheet1!C108&amp;Sheet1!D108&amp;"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IF(Sheet1!I108="","",VLOOKUP(Sheet1!I108,Sheet2!$E$2:$F$48,2,FALSE))</f>
      </c>
      <c r="F100" s="2">
        <f>IF(B100="","",Sheet1!$B$9)</f>
      </c>
      <c r="G100" s="2">
        <f>IF(Sheet1!B108="","",VALUE(Sheet1!B108))</f>
      </c>
      <c r="H100" s="2">
        <f>IF(Sheet1!J108="","",IF(VLOOKUP(Sheet1!J108,Sheet2!$A$2:$C$28,3,FALSE)&gt;=71,VLOOKUP(Sheet1!J108,Sheet2!$A$2:$C$28,2,FALSE)&amp;TEXT(Sheet1!L108,"00")&amp;TEXT(Sheet1!M108,"00"),VLOOKUP(Sheet1!J108,Sheet2!$A$2:$C$28,2,FALSE)&amp;TEXT(Sheet1!K108,"00")&amp;TEXT(Sheet1!L108,"00")&amp;IF(Sheet1!N108="手",TEXT(Sheet1!M108,"0"),TEXT(Sheet1!M108,"00"))))</f>
      </c>
      <c r="I100" s="2">
        <f>IF(Sheet1!O108="","",IF(VLOOKUP(Sheet1!O108,Sheet2!$A$2:$C$28,3,FALSE)&gt;=71,VLOOKUP(Sheet1!O108,Sheet2!$A$2:$C$28,2,FALSE)&amp;TEXT(Sheet1!Q108,"00")&amp;TEXT(Sheet1!R108,"00"),VLOOKUP(Sheet1!O108,Sheet2!$A$2:$C$28,2,FALSE)&amp;TEXT(Sheet1!P108,"00")&amp;TEXT(Sheet1!Q108,"00")&amp;IF(Sheet1!S108="手",TEXT(Sheet1!R108,"0"),TEXT(Sheet1!R108,"00"))))</f>
      </c>
      <c r="J100" s="2">
        <f>IF(Sheet1!T108="","",IF(VLOOKUP(Sheet1!T108,Sheet2!$A$2:$C$28,3,FALSE)&gt;=71,VLOOKUP(Sheet1!T108,Sheet2!$A$2:$C$28,2,FALSE)&amp;TEXT(Sheet1!V108,"00")&amp;TEXT(Sheet1!W108,"00"),VLOOKUP(Sheet1!T108,Sheet2!$A$2:$C$28,2,FALSE)&amp;TEXT(Sheet1!U108,"00")&amp;TEXT(Sheet1!V108,"00")&amp;IF(Sheet1!X108="手",TEXT(Sheet1!W108,"0"),TEXT(Sheet1!W108,"00"))))</f>
      </c>
    </row>
    <row r="101" spans="1:10" s="3" customFormat="1" ht="13.5">
      <c r="A101" s="2">
        <f t="shared" si="1"/>
      </c>
      <c r="B101" s="2">
        <f>IF(Sheet1!C109="","",IF(Sheet1!AB109=2,Sheet1!C109&amp;"      "&amp;Sheet1!D109&amp;" "&amp;Sheet1!G109,IF(Sheet1!AB109=3,Sheet1!C109&amp;"    "&amp;Sheet1!D109&amp;" "&amp;Sheet1!G109,IF(Sheet1!AB109=4,Sheet1!C109&amp;"  "&amp;Sheet1!D109&amp;" "&amp;Sheet1!G109,IF(Sheet1!AB109&gt;=5,Sheet1!C109&amp;Sheet1!D109&amp;"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IF(Sheet1!I109="","",VLOOKUP(Sheet1!I109,Sheet2!$E$2:$F$48,2,FALSE))</f>
      </c>
      <c r="F101" s="2">
        <f>IF(B101="","",Sheet1!$B$9)</f>
      </c>
      <c r="G101" s="2">
        <f>IF(Sheet1!B109="","",VALUE(Sheet1!B109))</f>
      </c>
      <c r="H101" s="2">
        <f>IF(Sheet1!J109="","",IF(VLOOKUP(Sheet1!J109,Sheet2!$A$2:$C$28,3,FALSE)&gt;=71,VLOOKUP(Sheet1!J109,Sheet2!$A$2:$C$28,2,FALSE)&amp;TEXT(Sheet1!L109,"00")&amp;TEXT(Sheet1!M109,"00"),VLOOKUP(Sheet1!J109,Sheet2!$A$2:$C$28,2,FALSE)&amp;TEXT(Sheet1!K109,"00")&amp;TEXT(Sheet1!L109,"00")&amp;IF(Sheet1!N109="手",TEXT(Sheet1!M109,"0"),TEXT(Sheet1!M109,"00"))))</f>
      </c>
      <c r="I101" s="2">
        <f>IF(Sheet1!O109="","",IF(VLOOKUP(Sheet1!O109,Sheet2!$A$2:$C$28,3,FALSE)&gt;=71,VLOOKUP(Sheet1!O109,Sheet2!$A$2:$C$28,2,FALSE)&amp;TEXT(Sheet1!Q109,"00")&amp;TEXT(Sheet1!R109,"00"),VLOOKUP(Sheet1!O109,Sheet2!$A$2:$C$28,2,FALSE)&amp;TEXT(Sheet1!P109,"00")&amp;TEXT(Sheet1!Q109,"00")&amp;IF(Sheet1!S109="手",TEXT(Sheet1!R109,"0"),TEXT(Sheet1!R109,"00"))))</f>
      </c>
      <c r="J101" s="2">
        <f>IF(Sheet1!T109="","",IF(VLOOKUP(Sheet1!T109,Sheet2!$A$2:$C$28,3,FALSE)&gt;=71,VLOOKUP(Sheet1!T109,Sheet2!$A$2:$C$28,2,FALSE)&amp;TEXT(Sheet1!V109,"00")&amp;TEXT(Sheet1!W109,"00"),VLOOKUP(Sheet1!T109,Sheet2!$A$2:$C$28,2,FALSE)&amp;TEXT(Sheet1!U109,"00")&amp;TEXT(Sheet1!V109,"00")&amp;IF(Sheet1!X109="手",TEXT(Sheet1!W109,"0"),TEXT(Sheet1!W109,"00"))))</f>
      </c>
    </row>
    <row r="102" spans="1:10" s="3" customFormat="1" ht="13.5">
      <c r="A102" s="2">
        <f t="shared" si="1"/>
      </c>
      <c r="B102" s="2">
        <f>IF(Sheet1!C110="","",IF(Sheet1!AB110=2,Sheet1!C110&amp;"      "&amp;Sheet1!D110&amp;" "&amp;Sheet1!G110,IF(Sheet1!AB110=3,Sheet1!C110&amp;"    "&amp;Sheet1!D110&amp;" "&amp;Sheet1!G110,IF(Sheet1!AB110=4,Sheet1!C110&amp;"  "&amp;Sheet1!D110&amp;" "&amp;Sheet1!G110,IF(Sheet1!AB110&gt;=5,Sheet1!C110&amp;Sheet1!D110&amp;"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IF(Sheet1!I110="","",VLOOKUP(Sheet1!I110,Sheet2!$E$2:$F$48,2,FALSE))</f>
      </c>
      <c r="F102" s="2">
        <f>IF(B102="","",Sheet1!$B$9)</f>
      </c>
      <c r="G102" s="2">
        <f>IF(Sheet1!B110="","",VALUE(Sheet1!B110))</f>
      </c>
      <c r="H102" s="3">
        <f>IF(Sheet1!J110="","",IF(VLOOKUP(Sheet1!J110,Sheet2!$A$2:$C$28,3,FALSE)&gt;=71,VLOOKUP(Sheet1!J110,Sheet2!$A$2:$C$28,2,FALSE)&amp;TEXT(Sheet1!L110,"00")&amp;TEXT(Sheet1!M110,"00"),VLOOKUP(Sheet1!J110,Sheet2!$A$2:$C$28,2,FALSE)&amp;TEXT(Sheet1!K110,"00")&amp;TEXT(Sheet1!L110,"00")&amp;IF(Sheet1!N110="手",TEXT(Sheet1!M110,"0"),TEXT(Sheet1!M110,"00"))))</f>
      </c>
      <c r="I102" s="3">
        <f>IF(Sheet1!O110="","",IF(VLOOKUP(Sheet1!O110,Sheet2!$A$2:$C$28,3,FALSE)&gt;=71,VLOOKUP(Sheet1!O110,Sheet2!$A$2:$C$28,2,FALSE)&amp;TEXT(Sheet1!Q110,"00")&amp;TEXT(Sheet1!R110,"00"),VLOOKUP(Sheet1!O110,Sheet2!$A$2:$C$28,2,FALSE)&amp;TEXT(Sheet1!P110,"00")&amp;TEXT(Sheet1!Q110,"00")&amp;IF(Sheet1!S110="手",TEXT(Sheet1!R110,"0"),TEXT(Sheet1!R110,"00"))))</f>
      </c>
      <c r="J102" s="3">
        <f>IF(Sheet1!T110="","",IF(VLOOKUP(Sheet1!T110,Sheet2!$A$2:$C$28,3,FALSE)&gt;=71,VLOOKUP(Sheet1!T110,Sheet2!$A$2:$C$28,2,FALSE)&amp;TEXT(Sheet1!V110,"00")&amp;TEXT(Sheet1!W110,"00"),VLOOKUP(Sheet1!T110,Sheet2!$A$2:$C$28,2,FALSE)&amp;TEXT(Sheet1!U110,"00")&amp;TEXT(Sheet1!V110,"00")&amp;IF(Sheet1!X110="手",TEXT(Sheet1!W110,"0"),TEXT(Sheet1!W110,"00"))))</f>
      </c>
    </row>
    <row r="103" spans="1:10" s="3" customFormat="1" ht="13.5">
      <c r="A103" s="2">
        <f t="shared" si="1"/>
      </c>
      <c r="B103" s="2">
        <f>IF(Sheet1!C111="","",IF(Sheet1!AB111=2,Sheet1!C111&amp;"      "&amp;Sheet1!D111&amp;" "&amp;Sheet1!G111,IF(Sheet1!AB111=3,Sheet1!C111&amp;"    "&amp;Sheet1!D111&amp;" "&amp;Sheet1!G111,IF(Sheet1!AB111=4,Sheet1!C111&amp;"  "&amp;Sheet1!D111&amp;" "&amp;Sheet1!G111,IF(Sheet1!AB111&gt;=5,Sheet1!C111&amp;Sheet1!D111&amp;"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IF(Sheet1!I111="","",VLOOKUP(Sheet1!I111,Sheet2!$E$2:$F$48,2,FALSE))</f>
      </c>
      <c r="F103" s="2">
        <f>IF(B103="","",Sheet1!$B$9)</f>
      </c>
      <c r="G103" s="2">
        <f>IF(Sheet1!B111="","",VALUE(Sheet1!B111))</f>
      </c>
      <c r="H103" s="3">
        <f>IF(Sheet1!J111="","",IF(VLOOKUP(Sheet1!J111,Sheet2!$A$2:$C$28,3,FALSE)&gt;=71,VLOOKUP(Sheet1!J111,Sheet2!$A$2:$C$28,2,FALSE)&amp;TEXT(Sheet1!L111,"00")&amp;TEXT(Sheet1!M111,"00"),VLOOKUP(Sheet1!J111,Sheet2!$A$2:$C$28,2,FALSE)&amp;TEXT(Sheet1!K111,"00")&amp;TEXT(Sheet1!L111,"00")&amp;IF(Sheet1!N111="手",TEXT(Sheet1!M111,"0"),TEXT(Sheet1!M111,"00"))))</f>
      </c>
      <c r="I103" s="3">
        <f>IF(Sheet1!O111="","",IF(VLOOKUP(Sheet1!O111,Sheet2!$A$2:$C$28,3,FALSE)&gt;=71,VLOOKUP(Sheet1!O111,Sheet2!$A$2:$C$28,2,FALSE)&amp;TEXT(Sheet1!Q111,"00")&amp;TEXT(Sheet1!R111,"00"),VLOOKUP(Sheet1!O111,Sheet2!$A$2:$C$28,2,FALSE)&amp;TEXT(Sheet1!P111,"00")&amp;TEXT(Sheet1!Q111,"00")&amp;IF(Sheet1!S111="手",TEXT(Sheet1!R111,"0"),TEXT(Sheet1!R111,"00"))))</f>
      </c>
      <c r="J103" s="3">
        <f>IF(Sheet1!T111="","",IF(VLOOKUP(Sheet1!T111,Sheet2!$A$2:$C$28,3,FALSE)&gt;=71,VLOOKUP(Sheet1!T111,Sheet2!$A$2:$C$28,2,FALSE)&amp;TEXT(Sheet1!V111,"00")&amp;TEXT(Sheet1!W111,"00"),VLOOKUP(Sheet1!T111,Sheet2!$A$2:$C$28,2,FALSE)&amp;TEXT(Sheet1!U111,"00")&amp;TEXT(Sheet1!V111,"00")&amp;IF(Sheet1!X111="手",TEXT(Sheet1!W111,"0"),TEXT(Sheet1!W111,"00"))))</f>
      </c>
    </row>
    <row r="104" spans="1:10" s="3" customFormat="1" ht="13.5">
      <c r="A104" s="2">
        <f t="shared" si="1"/>
      </c>
      <c r="B104" s="2">
        <f>IF(Sheet1!C112="","",IF(Sheet1!AB112=2,Sheet1!C112&amp;"      "&amp;Sheet1!D112&amp;" "&amp;Sheet1!G112,IF(Sheet1!AB112=3,Sheet1!C112&amp;"    "&amp;Sheet1!D112&amp;" "&amp;Sheet1!G112,IF(Sheet1!AB112=4,Sheet1!C112&amp;"  "&amp;Sheet1!D112&amp;" "&amp;Sheet1!G112,IF(Sheet1!AB112&gt;=5,Sheet1!C112&amp;Sheet1!D112&amp;"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IF(Sheet1!I112="","",VLOOKUP(Sheet1!I112,Sheet2!$E$2:$F$48,2,FALSE))</f>
      </c>
      <c r="F104" s="2">
        <f>IF(B104="","",Sheet1!$B$9)</f>
      </c>
      <c r="G104" s="2">
        <f>IF(Sheet1!B112="","",VALUE(Sheet1!B112))</f>
      </c>
      <c r="H104" s="3">
        <f>IF(Sheet1!J112="","",IF(VLOOKUP(Sheet1!J112,Sheet2!$A$2:$C$28,3,FALSE)&gt;=71,VLOOKUP(Sheet1!J112,Sheet2!$A$2:$C$28,2,FALSE)&amp;TEXT(Sheet1!L112,"00")&amp;TEXT(Sheet1!M112,"00"),VLOOKUP(Sheet1!J112,Sheet2!$A$2:$C$28,2,FALSE)&amp;TEXT(Sheet1!K112,"00")&amp;TEXT(Sheet1!L112,"00")&amp;IF(Sheet1!N112="手",TEXT(Sheet1!M112,"0"),TEXT(Sheet1!M112,"00"))))</f>
      </c>
      <c r="I104" s="3">
        <f>IF(Sheet1!O112="","",IF(VLOOKUP(Sheet1!O112,Sheet2!$A$2:$C$28,3,FALSE)&gt;=71,VLOOKUP(Sheet1!O112,Sheet2!$A$2:$C$28,2,FALSE)&amp;TEXT(Sheet1!Q112,"00")&amp;TEXT(Sheet1!R112,"00"),VLOOKUP(Sheet1!O112,Sheet2!$A$2:$C$28,2,FALSE)&amp;TEXT(Sheet1!P112,"00")&amp;TEXT(Sheet1!Q112,"00")&amp;IF(Sheet1!S112="手",TEXT(Sheet1!R112,"0"),TEXT(Sheet1!R112,"00"))))</f>
      </c>
      <c r="J104" s="3">
        <f>IF(Sheet1!T112="","",IF(VLOOKUP(Sheet1!T112,Sheet2!$A$2:$C$28,3,FALSE)&gt;=71,VLOOKUP(Sheet1!T112,Sheet2!$A$2:$C$28,2,FALSE)&amp;TEXT(Sheet1!V112,"00")&amp;TEXT(Sheet1!W112,"00"),VLOOKUP(Sheet1!T112,Sheet2!$A$2:$C$28,2,FALSE)&amp;TEXT(Sheet1!U112,"00")&amp;TEXT(Sheet1!V112,"00")&amp;IF(Sheet1!X112="手",TEXT(Sheet1!W112,"0"),TEXT(Sheet1!W112,"00"))))</f>
      </c>
    </row>
    <row r="105" spans="1:10" s="3" customFormat="1" ht="13.5">
      <c r="A105" s="2">
        <f t="shared" si="1"/>
      </c>
      <c r="B105" s="2">
        <f>IF(Sheet1!C113="","",IF(Sheet1!AB113=2,Sheet1!C113&amp;"      "&amp;Sheet1!D113&amp;" "&amp;Sheet1!G113,IF(Sheet1!AB113=3,Sheet1!C113&amp;"    "&amp;Sheet1!D113&amp;" "&amp;Sheet1!G113,IF(Sheet1!AB113=4,Sheet1!C113&amp;"  "&amp;Sheet1!D113&amp;" "&amp;Sheet1!G113,IF(Sheet1!AB113&gt;=5,Sheet1!C113&amp;Sheet1!D113&amp;"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IF(Sheet1!I113="","",VLOOKUP(Sheet1!I113,Sheet2!$E$2:$F$48,2,FALSE))</f>
      </c>
      <c r="F105" s="2">
        <f>IF(B105="","",Sheet1!$B$9)</f>
      </c>
      <c r="G105" s="2">
        <f>IF(Sheet1!B113="","",VALUE(Sheet1!B113))</f>
      </c>
      <c r="H105" s="3">
        <f>IF(Sheet1!J113="","",IF(VLOOKUP(Sheet1!J113,Sheet2!$A$2:$C$28,3,FALSE)&gt;=71,VLOOKUP(Sheet1!J113,Sheet2!$A$2:$C$28,2,FALSE)&amp;TEXT(Sheet1!L113,"00")&amp;TEXT(Sheet1!M113,"00"),VLOOKUP(Sheet1!J113,Sheet2!$A$2:$C$28,2,FALSE)&amp;TEXT(Sheet1!K113,"00")&amp;TEXT(Sheet1!L113,"00")&amp;IF(Sheet1!N113="手",TEXT(Sheet1!M113,"0"),TEXT(Sheet1!M113,"00"))))</f>
      </c>
      <c r="I105" s="3">
        <f>IF(Sheet1!O113="","",IF(VLOOKUP(Sheet1!O113,Sheet2!$A$2:$C$28,3,FALSE)&gt;=71,VLOOKUP(Sheet1!O113,Sheet2!$A$2:$C$28,2,FALSE)&amp;TEXT(Sheet1!Q113,"00")&amp;TEXT(Sheet1!R113,"00"),VLOOKUP(Sheet1!O113,Sheet2!$A$2:$C$28,2,FALSE)&amp;TEXT(Sheet1!P113,"00")&amp;TEXT(Sheet1!Q113,"00")&amp;IF(Sheet1!S113="手",TEXT(Sheet1!R113,"0"),TEXT(Sheet1!R113,"00"))))</f>
      </c>
      <c r="J105" s="3">
        <f>IF(Sheet1!T113="","",IF(VLOOKUP(Sheet1!T113,Sheet2!$A$2:$C$28,3,FALSE)&gt;=71,VLOOKUP(Sheet1!T113,Sheet2!$A$2:$C$28,2,FALSE)&amp;TEXT(Sheet1!V113,"00")&amp;TEXT(Sheet1!W113,"00"),VLOOKUP(Sheet1!T113,Sheet2!$A$2:$C$28,2,FALSE)&amp;TEXT(Sheet1!U113,"00")&amp;TEXT(Sheet1!V113,"00")&amp;IF(Sheet1!X113="手",TEXT(Sheet1!W113,"0"),TEXT(Sheet1!W113,"00"))))</f>
      </c>
    </row>
    <row r="106" spans="1:10" s="3" customFormat="1" ht="13.5">
      <c r="A106" s="2">
        <f t="shared" si="1"/>
      </c>
      <c r="B106" s="2">
        <f>IF(Sheet1!C114="","",IF(Sheet1!AB114=2,Sheet1!C114&amp;"      "&amp;Sheet1!D114&amp;" "&amp;Sheet1!G114,IF(Sheet1!AB114=3,Sheet1!C114&amp;"    "&amp;Sheet1!D114&amp;" "&amp;Sheet1!G114,IF(Sheet1!AB114=4,Sheet1!C114&amp;"  "&amp;Sheet1!D114&amp;" "&amp;Sheet1!G114,IF(Sheet1!AB114&gt;=5,Sheet1!C114&amp;Sheet1!D114&amp;"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IF(Sheet1!I114="","",VLOOKUP(Sheet1!I114,Sheet2!$E$2:$F$48,2,FALSE))</f>
      </c>
      <c r="F106" s="2">
        <f>IF(B106="","",Sheet1!$B$9)</f>
      </c>
      <c r="G106" s="2">
        <f>IF(Sheet1!B114="","",VALUE(Sheet1!B114))</f>
      </c>
      <c r="H106" s="3">
        <f>IF(Sheet1!J114="","",IF(VLOOKUP(Sheet1!J114,Sheet2!$A$2:$C$28,3,FALSE)&gt;=71,VLOOKUP(Sheet1!J114,Sheet2!$A$2:$C$28,2,FALSE)&amp;TEXT(Sheet1!L114,"00")&amp;TEXT(Sheet1!M114,"00"),VLOOKUP(Sheet1!J114,Sheet2!$A$2:$C$28,2,FALSE)&amp;TEXT(Sheet1!K114,"00")&amp;TEXT(Sheet1!L114,"00")&amp;IF(Sheet1!N114="手",TEXT(Sheet1!M114,"0"),TEXT(Sheet1!M114,"00"))))</f>
      </c>
      <c r="I106" s="3">
        <f>IF(Sheet1!O114="","",IF(VLOOKUP(Sheet1!O114,Sheet2!$A$2:$C$28,3,FALSE)&gt;=71,VLOOKUP(Sheet1!O114,Sheet2!$A$2:$C$28,2,FALSE)&amp;TEXT(Sheet1!Q114,"00")&amp;TEXT(Sheet1!R114,"00"),VLOOKUP(Sheet1!O114,Sheet2!$A$2:$C$28,2,FALSE)&amp;TEXT(Sheet1!P114,"00")&amp;TEXT(Sheet1!Q114,"00")&amp;IF(Sheet1!S114="手",TEXT(Sheet1!R114,"0"),TEXT(Sheet1!R114,"00"))))</f>
      </c>
      <c r="J106" s="3">
        <f>IF(Sheet1!T114="","",IF(VLOOKUP(Sheet1!T114,Sheet2!$A$2:$C$28,3,FALSE)&gt;=71,VLOOKUP(Sheet1!T114,Sheet2!$A$2:$C$28,2,FALSE)&amp;TEXT(Sheet1!V114,"00")&amp;TEXT(Sheet1!W114,"00"),VLOOKUP(Sheet1!T114,Sheet2!$A$2:$C$28,2,FALSE)&amp;TEXT(Sheet1!U114,"00")&amp;TEXT(Sheet1!V114,"00")&amp;IF(Sheet1!X114="手",TEXT(Sheet1!W114,"0"),TEXT(Sheet1!W114,"00"))))</f>
      </c>
    </row>
    <row r="107" spans="1:10" s="3" customFormat="1" ht="13.5">
      <c r="A107" s="2">
        <f t="shared" si="1"/>
      </c>
      <c r="B107" s="2">
        <f>IF(Sheet1!C115="","",IF(Sheet1!AB115=2,Sheet1!C115&amp;"      "&amp;Sheet1!D115&amp;" "&amp;Sheet1!G115,IF(Sheet1!AB115=3,Sheet1!C115&amp;"    "&amp;Sheet1!D115&amp;" "&amp;Sheet1!G115,IF(Sheet1!AB115=4,Sheet1!C115&amp;"  "&amp;Sheet1!D115&amp;" "&amp;Sheet1!G115,IF(Sheet1!AB115&gt;=5,Sheet1!C115&amp;Sheet1!D115&amp;"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IF(Sheet1!I115="","",VLOOKUP(Sheet1!I115,Sheet2!$E$2:$F$48,2,FALSE))</f>
      </c>
      <c r="F107" s="2">
        <f>IF(B107="","",Sheet1!$B$9)</f>
      </c>
      <c r="G107" s="2">
        <f>IF(Sheet1!B115="","",VALUE(Sheet1!B115))</f>
      </c>
      <c r="H107" s="3">
        <f>IF(Sheet1!J115="","",IF(VLOOKUP(Sheet1!J115,Sheet2!$A$2:$C$28,3,FALSE)&gt;=71,VLOOKUP(Sheet1!J115,Sheet2!$A$2:$C$28,2,FALSE)&amp;TEXT(Sheet1!L115,"00")&amp;TEXT(Sheet1!M115,"00"),VLOOKUP(Sheet1!J115,Sheet2!$A$2:$C$28,2,FALSE)&amp;TEXT(Sheet1!K115,"00")&amp;TEXT(Sheet1!L115,"00")&amp;IF(Sheet1!N115="手",TEXT(Sheet1!M115,"0"),TEXT(Sheet1!M115,"00"))))</f>
      </c>
      <c r="I107" s="3">
        <f>IF(Sheet1!O115="","",IF(VLOOKUP(Sheet1!O115,Sheet2!$A$2:$C$28,3,FALSE)&gt;=71,VLOOKUP(Sheet1!O115,Sheet2!$A$2:$C$28,2,FALSE)&amp;TEXT(Sheet1!Q115,"00")&amp;TEXT(Sheet1!R115,"00"),VLOOKUP(Sheet1!O115,Sheet2!$A$2:$C$28,2,FALSE)&amp;TEXT(Sheet1!P115,"00")&amp;TEXT(Sheet1!Q115,"00")&amp;IF(Sheet1!S115="手",TEXT(Sheet1!R115,"0"),TEXT(Sheet1!R115,"00"))))</f>
      </c>
      <c r="J107" s="3">
        <f>IF(Sheet1!T115="","",IF(VLOOKUP(Sheet1!T115,Sheet2!$A$2:$C$28,3,FALSE)&gt;=71,VLOOKUP(Sheet1!T115,Sheet2!$A$2:$C$28,2,FALSE)&amp;TEXT(Sheet1!V115,"00")&amp;TEXT(Sheet1!W115,"00"),VLOOKUP(Sheet1!T115,Sheet2!$A$2:$C$28,2,FALSE)&amp;TEXT(Sheet1!U115,"00")&amp;TEXT(Sheet1!V115,"00")&amp;IF(Sheet1!X115="手",TEXT(Sheet1!W115,"0"),TEXT(Sheet1!W115,"00"))))</f>
      </c>
    </row>
    <row r="108" spans="1:10" s="3" customFormat="1" ht="13.5">
      <c r="A108" s="2">
        <f t="shared" si="1"/>
      </c>
      <c r="B108" s="2">
        <f>IF(Sheet1!C116="","",IF(Sheet1!AB116=2,Sheet1!C116&amp;"      "&amp;Sheet1!D116&amp;" "&amp;Sheet1!G116,IF(Sheet1!AB116=3,Sheet1!C116&amp;"    "&amp;Sheet1!D116&amp;" "&amp;Sheet1!G116,IF(Sheet1!AB116=4,Sheet1!C116&amp;"  "&amp;Sheet1!D116&amp;" "&amp;Sheet1!G116,IF(Sheet1!AB116&gt;=5,Sheet1!C116&amp;Sheet1!D116&amp;"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IF(Sheet1!I116="","",VLOOKUP(Sheet1!I116,Sheet2!$E$2:$F$48,2,FALSE))</f>
      </c>
      <c r="F108" s="2">
        <f>IF(B108="","",Sheet1!$B$9)</f>
      </c>
      <c r="G108" s="2">
        <f>IF(Sheet1!B116="","",VALUE(Sheet1!B116))</f>
      </c>
      <c r="H108" s="3">
        <f>IF(Sheet1!J116="","",IF(VLOOKUP(Sheet1!J116,Sheet2!$A$2:$C$28,3,FALSE)&gt;=71,VLOOKUP(Sheet1!J116,Sheet2!$A$2:$C$28,2,FALSE)&amp;TEXT(Sheet1!L116,"00")&amp;TEXT(Sheet1!M116,"00"),VLOOKUP(Sheet1!J116,Sheet2!$A$2:$C$28,2,FALSE)&amp;TEXT(Sheet1!K116,"00")&amp;TEXT(Sheet1!L116,"00")&amp;IF(Sheet1!N116="手",TEXT(Sheet1!M116,"0"),TEXT(Sheet1!M116,"00"))))</f>
      </c>
      <c r="I108" s="3">
        <f>IF(Sheet1!O116="","",IF(VLOOKUP(Sheet1!O116,Sheet2!$A$2:$C$28,3,FALSE)&gt;=71,VLOOKUP(Sheet1!O116,Sheet2!$A$2:$C$28,2,FALSE)&amp;TEXT(Sheet1!Q116,"00")&amp;TEXT(Sheet1!R116,"00"),VLOOKUP(Sheet1!O116,Sheet2!$A$2:$C$28,2,FALSE)&amp;TEXT(Sheet1!P116,"00")&amp;TEXT(Sheet1!Q116,"00")&amp;IF(Sheet1!S116="手",TEXT(Sheet1!R116,"0"),TEXT(Sheet1!R116,"00"))))</f>
      </c>
      <c r="J108" s="3">
        <f>IF(Sheet1!T116="","",IF(VLOOKUP(Sheet1!T116,Sheet2!$A$2:$C$28,3,FALSE)&gt;=71,VLOOKUP(Sheet1!T116,Sheet2!$A$2:$C$28,2,FALSE)&amp;TEXT(Sheet1!V116,"00")&amp;TEXT(Sheet1!W116,"00"),VLOOKUP(Sheet1!T116,Sheet2!$A$2:$C$28,2,FALSE)&amp;TEXT(Sheet1!U116,"00")&amp;TEXT(Sheet1!V116,"00")&amp;IF(Sheet1!X116="手",TEXT(Sheet1!W116,"0"),TEXT(Sheet1!W116,"00"))))</f>
      </c>
    </row>
    <row r="109" spans="1:10" s="3" customFormat="1" ht="13.5">
      <c r="A109" s="2">
        <f t="shared" si="1"/>
      </c>
      <c r="B109" s="2">
        <f>IF(Sheet1!C117="","",IF(Sheet1!AB117=2,Sheet1!C117&amp;"      "&amp;Sheet1!D117&amp;" "&amp;Sheet1!G117,IF(Sheet1!AB117=3,Sheet1!C117&amp;"    "&amp;Sheet1!D117&amp;" "&amp;Sheet1!G117,IF(Sheet1!AB117=4,Sheet1!C117&amp;"  "&amp;Sheet1!D117&amp;" "&amp;Sheet1!G117,IF(Sheet1!AB117&gt;=5,Sheet1!C117&amp;Sheet1!D117&amp;"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IF(Sheet1!I117="","",VLOOKUP(Sheet1!I117,Sheet2!$E$2:$F$48,2,FALSE))</f>
      </c>
      <c r="F109" s="2">
        <f>IF(B109="","",Sheet1!$B$9)</f>
      </c>
      <c r="G109" s="2">
        <f>IF(Sheet1!B117="","",VALUE(Sheet1!B117))</f>
      </c>
      <c r="H109" s="3">
        <f>IF(Sheet1!J117="","",IF(VLOOKUP(Sheet1!J117,Sheet2!$A$2:$C$28,3,FALSE)&gt;=71,VLOOKUP(Sheet1!J117,Sheet2!$A$2:$C$28,2,FALSE)&amp;TEXT(Sheet1!L117,"00")&amp;TEXT(Sheet1!M117,"00"),VLOOKUP(Sheet1!J117,Sheet2!$A$2:$C$28,2,FALSE)&amp;TEXT(Sheet1!K117,"00")&amp;TEXT(Sheet1!L117,"00")&amp;IF(Sheet1!N117="手",TEXT(Sheet1!M117,"0"),TEXT(Sheet1!M117,"00"))))</f>
      </c>
      <c r="I109" s="3">
        <f>IF(Sheet1!O117="","",IF(VLOOKUP(Sheet1!O117,Sheet2!$A$2:$C$28,3,FALSE)&gt;=71,VLOOKUP(Sheet1!O117,Sheet2!$A$2:$C$28,2,FALSE)&amp;TEXT(Sheet1!Q117,"00")&amp;TEXT(Sheet1!R117,"00"),VLOOKUP(Sheet1!O117,Sheet2!$A$2:$C$28,2,FALSE)&amp;TEXT(Sheet1!P117,"00")&amp;TEXT(Sheet1!Q117,"00")&amp;IF(Sheet1!S117="手",TEXT(Sheet1!R117,"0"),TEXT(Sheet1!R117,"00"))))</f>
      </c>
      <c r="J109" s="3">
        <f>IF(Sheet1!T117="","",IF(VLOOKUP(Sheet1!T117,Sheet2!$A$2:$C$28,3,FALSE)&gt;=71,VLOOKUP(Sheet1!T117,Sheet2!$A$2:$C$28,2,FALSE)&amp;TEXT(Sheet1!V117,"00")&amp;TEXT(Sheet1!W117,"00"),VLOOKUP(Sheet1!T117,Sheet2!$A$2:$C$28,2,FALSE)&amp;TEXT(Sheet1!U117,"00")&amp;TEXT(Sheet1!V117,"00")&amp;IF(Sheet1!X117="手",TEXT(Sheet1!W117,"0"),TEXT(Sheet1!W117,"00"))))</f>
      </c>
    </row>
    <row r="110" spans="1:10" s="3" customFormat="1" ht="13.5">
      <c r="A110" s="2">
        <f t="shared" si="1"/>
      </c>
      <c r="B110" s="2">
        <f>IF(Sheet1!C118="","",IF(Sheet1!AB118=2,Sheet1!C118&amp;"      "&amp;Sheet1!D118&amp;" "&amp;Sheet1!G118,IF(Sheet1!AB118=3,Sheet1!C118&amp;"    "&amp;Sheet1!D118&amp;" "&amp;Sheet1!G118,IF(Sheet1!AB118=4,Sheet1!C118&amp;"  "&amp;Sheet1!D118&amp;" "&amp;Sheet1!G118,IF(Sheet1!AB118&gt;=5,Sheet1!C118&amp;Sheet1!D118&amp;"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IF(Sheet1!I118="","",VLOOKUP(Sheet1!I118,Sheet2!$E$2:$F$48,2,FALSE))</f>
      </c>
      <c r="F110" s="2">
        <f>IF(B110="","",Sheet1!$B$9)</f>
      </c>
      <c r="G110" s="2">
        <f>IF(Sheet1!B118="","",VALUE(Sheet1!B118))</f>
      </c>
      <c r="H110" s="3">
        <f>IF(Sheet1!J118="","",IF(VLOOKUP(Sheet1!J118,Sheet2!$A$2:$C$28,3,FALSE)&gt;=71,VLOOKUP(Sheet1!J118,Sheet2!$A$2:$C$28,2,FALSE)&amp;TEXT(Sheet1!L118,"00")&amp;TEXT(Sheet1!M118,"00"),VLOOKUP(Sheet1!J118,Sheet2!$A$2:$C$28,2,FALSE)&amp;TEXT(Sheet1!K118,"00")&amp;TEXT(Sheet1!L118,"00")&amp;IF(Sheet1!N118="手",TEXT(Sheet1!M118,"0"),TEXT(Sheet1!M118,"00"))))</f>
      </c>
      <c r="I110" s="3">
        <f>IF(Sheet1!O118="","",IF(VLOOKUP(Sheet1!O118,Sheet2!$A$2:$C$28,3,FALSE)&gt;=71,VLOOKUP(Sheet1!O118,Sheet2!$A$2:$C$28,2,FALSE)&amp;TEXT(Sheet1!Q118,"00")&amp;TEXT(Sheet1!R118,"00"),VLOOKUP(Sheet1!O118,Sheet2!$A$2:$C$28,2,FALSE)&amp;TEXT(Sheet1!P118,"00")&amp;TEXT(Sheet1!Q118,"00")&amp;IF(Sheet1!S118="手",TEXT(Sheet1!R118,"0"),TEXT(Sheet1!R118,"00"))))</f>
      </c>
      <c r="J110" s="3">
        <f>IF(Sheet1!T118="","",IF(VLOOKUP(Sheet1!T118,Sheet2!$A$2:$C$28,3,FALSE)&gt;=71,VLOOKUP(Sheet1!T118,Sheet2!$A$2:$C$28,2,FALSE)&amp;TEXT(Sheet1!V118,"00")&amp;TEXT(Sheet1!W118,"00"),VLOOKUP(Sheet1!T118,Sheet2!$A$2:$C$28,2,FALSE)&amp;TEXT(Sheet1!U118,"00")&amp;TEXT(Sheet1!V118,"00")&amp;IF(Sheet1!X118="手",TEXT(Sheet1!W118,"0"),TEXT(Sheet1!W118,"00"))))</f>
      </c>
    </row>
    <row r="111" spans="1:10" s="3" customFormat="1" ht="13.5">
      <c r="A111" s="2">
        <f t="shared" si="1"/>
      </c>
      <c r="B111" s="2">
        <f>IF(Sheet1!C119="","",IF(Sheet1!AB119=2,Sheet1!C119&amp;"      "&amp;Sheet1!D119&amp;" "&amp;Sheet1!G119,IF(Sheet1!AB119=3,Sheet1!C119&amp;"    "&amp;Sheet1!D119&amp;" "&amp;Sheet1!G119,IF(Sheet1!AB119=4,Sheet1!C119&amp;"  "&amp;Sheet1!D119&amp;" "&amp;Sheet1!G119,IF(Sheet1!AB119&gt;=5,Sheet1!C119&amp;Sheet1!D119&amp;"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IF(Sheet1!I119="","",VLOOKUP(Sheet1!I119,Sheet2!$E$2:$F$48,2,FALSE))</f>
      </c>
      <c r="F111" s="2">
        <f>IF(B111="","",Sheet1!$B$9)</f>
      </c>
      <c r="G111" s="2">
        <f>IF(Sheet1!B119="","",VALUE(Sheet1!B119))</f>
      </c>
      <c r="H111" s="3">
        <f>IF(Sheet1!J119="","",IF(VLOOKUP(Sheet1!J119,Sheet2!$A$2:$C$28,3,FALSE)&gt;=71,VLOOKUP(Sheet1!J119,Sheet2!$A$2:$C$28,2,FALSE)&amp;TEXT(Sheet1!L119,"00")&amp;TEXT(Sheet1!M119,"00"),VLOOKUP(Sheet1!J119,Sheet2!$A$2:$C$28,2,FALSE)&amp;TEXT(Sheet1!K119,"00")&amp;TEXT(Sheet1!L119,"00")&amp;IF(Sheet1!N119="手",TEXT(Sheet1!M119,"0"),TEXT(Sheet1!M119,"00"))))</f>
      </c>
      <c r="I111" s="3">
        <f>IF(Sheet1!O119="","",IF(VLOOKUP(Sheet1!O119,Sheet2!$A$2:$C$28,3,FALSE)&gt;=71,VLOOKUP(Sheet1!O119,Sheet2!$A$2:$C$28,2,FALSE)&amp;TEXT(Sheet1!Q119,"00")&amp;TEXT(Sheet1!R119,"00"),VLOOKUP(Sheet1!O119,Sheet2!$A$2:$C$28,2,FALSE)&amp;TEXT(Sheet1!P119,"00")&amp;TEXT(Sheet1!Q119,"00")&amp;IF(Sheet1!S119="手",TEXT(Sheet1!R119,"0"),TEXT(Sheet1!R119,"00"))))</f>
      </c>
      <c r="J111" s="3">
        <f>IF(Sheet1!T119="","",IF(VLOOKUP(Sheet1!T119,Sheet2!$A$2:$C$28,3,FALSE)&gt;=71,VLOOKUP(Sheet1!T119,Sheet2!$A$2:$C$28,2,FALSE)&amp;TEXT(Sheet1!V119,"00")&amp;TEXT(Sheet1!W119,"00"),VLOOKUP(Sheet1!T119,Sheet2!$A$2:$C$28,2,FALSE)&amp;TEXT(Sheet1!U119,"00")&amp;TEXT(Sheet1!V119,"00")&amp;IF(Sheet1!X119="手",TEXT(Sheet1!W119,"0"),TEXT(Sheet1!W119,"00"))))</f>
      </c>
    </row>
    <row r="112" spans="1:10" s="3" customFormat="1" ht="13.5">
      <c r="A112" s="2">
        <f t="shared" si="1"/>
      </c>
      <c r="B112" s="2">
        <f>IF(Sheet1!C120="","",IF(Sheet1!AB120=2,Sheet1!C120&amp;"      "&amp;Sheet1!D120&amp;" "&amp;Sheet1!G120,IF(Sheet1!AB120=3,Sheet1!C120&amp;"    "&amp;Sheet1!D120&amp;" "&amp;Sheet1!G120,IF(Sheet1!AB120=4,Sheet1!C120&amp;"  "&amp;Sheet1!D120&amp;" "&amp;Sheet1!G120,IF(Sheet1!AB120&gt;=5,Sheet1!C120&amp;Sheet1!D120&amp;"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IF(Sheet1!I120="","",VLOOKUP(Sheet1!I120,Sheet2!$E$2:$F$48,2,FALSE))</f>
      </c>
      <c r="F112" s="2">
        <f>IF(B112="","",Sheet1!$B$9)</f>
      </c>
      <c r="G112" s="2">
        <f>IF(Sheet1!B120="","",VALUE(Sheet1!B120))</f>
      </c>
      <c r="H112" s="3">
        <f>IF(Sheet1!J120="","",IF(VLOOKUP(Sheet1!J120,Sheet2!$A$2:$C$28,3,FALSE)&gt;=71,VLOOKUP(Sheet1!J120,Sheet2!$A$2:$C$28,2,FALSE)&amp;TEXT(Sheet1!L120,"00")&amp;TEXT(Sheet1!M120,"00"),VLOOKUP(Sheet1!J120,Sheet2!$A$2:$C$28,2,FALSE)&amp;TEXT(Sheet1!K120,"00")&amp;TEXT(Sheet1!L120,"00")&amp;IF(Sheet1!N120="手",TEXT(Sheet1!M120,"0"),TEXT(Sheet1!M120,"00"))))</f>
      </c>
      <c r="I112" s="3">
        <f>IF(Sheet1!O120="","",IF(VLOOKUP(Sheet1!O120,Sheet2!$A$2:$C$28,3,FALSE)&gt;=71,VLOOKUP(Sheet1!O120,Sheet2!$A$2:$C$28,2,FALSE)&amp;TEXT(Sheet1!Q120,"00")&amp;TEXT(Sheet1!R120,"00"),VLOOKUP(Sheet1!O120,Sheet2!$A$2:$C$28,2,FALSE)&amp;TEXT(Sheet1!P120,"00")&amp;TEXT(Sheet1!Q120,"00")&amp;IF(Sheet1!S120="手",TEXT(Sheet1!R120,"0"),TEXT(Sheet1!R120,"00"))))</f>
      </c>
      <c r="J112" s="3">
        <f>IF(Sheet1!T120="","",IF(VLOOKUP(Sheet1!T120,Sheet2!$A$2:$C$28,3,FALSE)&gt;=71,VLOOKUP(Sheet1!T120,Sheet2!$A$2:$C$28,2,FALSE)&amp;TEXT(Sheet1!V120,"00")&amp;TEXT(Sheet1!W120,"00"),VLOOKUP(Sheet1!T120,Sheet2!$A$2:$C$28,2,FALSE)&amp;TEXT(Sheet1!U120,"00")&amp;TEXT(Sheet1!V120,"00")&amp;IF(Sheet1!X120="手",TEXT(Sheet1!W120,"0"),TEXT(Sheet1!W120,"00"))))</f>
      </c>
    </row>
    <row r="113" spans="1:10" s="3" customFormat="1" ht="13.5">
      <c r="A113" s="2">
        <f t="shared" si="1"/>
      </c>
      <c r="B113" s="2">
        <f>IF(Sheet1!C121="","",IF(Sheet1!AB121=2,Sheet1!C121&amp;"      "&amp;Sheet1!D121&amp;" "&amp;Sheet1!G121,IF(Sheet1!AB121=3,Sheet1!C121&amp;"    "&amp;Sheet1!D121&amp;" "&amp;Sheet1!G121,IF(Sheet1!AB121=4,Sheet1!C121&amp;"  "&amp;Sheet1!D121&amp;" "&amp;Sheet1!G121,IF(Sheet1!AB121&gt;=5,Sheet1!C121&amp;Sheet1!D121&amp;"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IF(Sheet1!I121="","",VLOOKUP(Sheet1!I121,Sheet2!$E$2:$F$48,2,FALSE))</f>
      </c>
      <c r="F113" s="2">
        <f>IF(B113="","",Sheet1!$B$9)</f>
      </c>
      <c r="G113" s="2">
        <f>IF(Sheet1!B121="","",VALUE(Sheet1!B121))</f>
      </c>
      <c r="H113" s="3">
        <f>IF(Sheet1!J121="","",IF(VLOOKUP(Sheet1!J121,Sheet2!$A$2:$C$28,3,FALSE)&gt;=71,VLOOKUP(Sheet1!J121,Sheet2!$A$2:$C$28,2,FALSE)&amp;TEXT(Sheet1!L121,"00")&amp;TEXT(Sheet1!M121,"00"),VLOOKUP(Sheet1!J121,Sheet2!$A$2:$C$28,2,FALSE)&amp;TEXT(Sheet1!K121,"00")&amp;TEXT(Sheet1!L121,"00")&amp;IF(Sheet1!N121="手",TEXT(Sheet1!M121,"0"),TEXT(Sheet1!M121,"00"))))</f>
      </c>
      <c r="I113" s="3">
        <f>IF(Sheet1!O121="","",IF(VLOOKUP(Sheet1!O121,Sheet2!$A$2:$C$28,3,FALSE)&gt;=71,VLOOKUP(Sheet1!O121,Sheet2!$A$2:$C$28,2,FALSE)&amp;TEXT(Sheet1!Q121,"00")&amp;TEXT(Sheet1!R121,"00"),VLOOKUP(Sheet1!O121,Sheet2!$A$2:$C$28,2,FALSE)&amp;TEXT(Sheet1!P121,"00")&amp;TEXT(Sheet1!Q121,"00")&amp;IF(Sheet1!S121="手",TEXT(Sheet1!R121,"0"),TEXT(Sheet1!R121,"00"))))</f>
      </c>
      <c r="J113" s="3">
        <f>IF(Sheet1!T121="","",IF(VLOOKUP(Sheet1!T121,Sheet2!$A$2:$C$28,3,FALSE)&gt;=71,VLOOKUP(Sheet1!T121,Sheet2!$A$2:$C$28,2,FALSE)&amp;TEXT(Sheet1!V121,"00")&amp;TEXT(Sheet1!W121,"00"),VLOOKUP(Sheet1!T121,Sheet2!$A$2:$C$28,2,FALSE)&amp;TEXT(Sheet1!U121,"00")&amp;TEXT(Sheet1!V121,"00")&amp;IF(Sheet1!X121="手",TEXT(Sheet1!W121,"0"),TEXT(Sheet1!W121,"00"))))</f>
      </c>
    </row>
    <row r="114" spans="1:10" s="3" customFormat="1" ht="13.5">
      <c r="A114" s="2">
        <f t="shared" si="1"/>
      </c>
      <c r="B114" s="2">
        <f>IF(Sheet1!C122="","",IF(Sheet1!AB122=2,Sheet1!C122&amp;"      "&amp;Sheet1!D122&amp;" "&amp;Sheet1!G122,IF(Sheet1!AB122=3,Sheet1!C122&amp;"    "&amp;Sheet1!D122&amp;" "&amp;Sheet1!G122,IF(Sheet1!AB122=4,Sheet1!C122&amp;"  "&amp;Sheet1!D122&amp;" "&amp;Sheet1!G122,IF(Sheet1!AB122&gt;=5,Sheet1!C122&amp;Sheet1!D122&amp;"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IF(Sheet1!I122="","",VLOOKUP(Sheet1!I122,Sheet2!$E$2:$F$48,2,FALSE))</f>
      </c>
      <c r="F114" s="2">
        <f>IF(B114="","",Sheet1!$B$9)</f>
      </c>
      <c r="G114" s="2">
        <f>IF(Sheet1!B122="","",VALUE(Sheet1!B122))</f>
      </c>
      <c r="H114" s="3">
        <f>IF(Sheet1!J122="","",IF(VLOOKUP(Sheet1!J122,Sheet2!$A$2:$C$28,3,FALSE)&gt;=71,VLOOKUP(Sheet1!J122,Sheet2!$A$2:$C$28,2,FALSE)&amp;TEXT(Sheet1!L122,"00")&amp;TEXT(Sheet1!M122,"00"),VLOOKUP(Sheet1!J122,Sheet2!$A$2:$C$28,2,FALSE)&amp;TEXT(Sheet1!K122,"00")&amp;TEXT(Sheet1!L122,"00")&amp;IF(Sheet1!N122="手",TEXT(Sheet1!M122,"0"),TEXT(Sheet1!M122,"00"))))</f>
      </c>
      <c r="I114" s="3">
        <f>IF(Sheet1!O122="","",IF(VLOOKUP(Sheet1!O122,Sheet2!$A$2:$C$28,3,FALSE)&gt;=71,VLOOKUP(Sheet1!O122,Sheet2!$A$2:$C$28,2,FALSE)&amp;TEXT(Sheet1!Q122,"00")&amp;TEXT(Sheet1!R122,"00"),VLOOKUP(Sheet1!O122,Sheet2!$A$2:$C$28,2,FALSE)&amp;TEXT(Sheet1!P122,"00")&amp;TEXT(Sheet1!Q122,"00")&amp;IF(Sheet1!S122="手",TEXT(Sheet1!R122,"0"),TEXT(Sheet1!R122,"00"))))</f>
      </c>
      <c r="J114" s="3">
        <f>IF(Sheet1!T122="","",IF(VLOOKUP(Sheet1!T122,Sheet2!$A$2:$C$28,3,FALSE)&gt;=71,VLOOKUP(Sheet1!T122,Sheet2!$A$2:$C$28,2,FALSE)&amp;TEXT(Sheet1!V122,"00")&amp;TEXT(Sheet1!W122,"00"),VLOOKUP(Sheet1!T122,Sheet2!$A$2:$C$28,2,FALSE)&amp;TEXT(Sheet1!U122,"00")&amp;TEXT(Sheet1!V122,"00")&amp;IF(Sheet1!X122="手",TEXT(Sheet1!W122,"0"),TEXT(Sheet1!W122,"00"))))</f>
      </c>
    </row>
    <row r="115" spans="1:10" s="3" customFormat="1" ht="13.5">
      <c r="A115" s="2">
        <f t="shared" si="1"/>
      </c>
      <c r="B115" s="2">
        <f>IF(Sheet1!C123="","",IF(Sheet1!AB123=2,Sheet1!C123&amp;"      "&amp;Sheet1!D123&amp;" "&amp;Sheet1!G123,IF(Sheet1!AB123=3,Sheet1!C123&amp;"    "&amp;Sheet1!D123&amp;" "&amp;Sheet1!G123,IF(Sheet1!AB123=4,Sheet1!C123&amp;"  "&amp;Sheet1!D123&amp;" "&amp;Sheet1!G123,IF(Sheet1!AB123&gt;=5,Sheet1!C123&amp;Sheet1!D123&amp;"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IF(Sheet1!I123="","",VLOOKUP(Sheet1!I123,Sheet2!$E$2:$F$48,2,FALSE))</f>
      </c>
      <c r="F115" s="2">
        <f>IF(B115="","",Sheet1!$B$9)</f>
      </c>
      <c r="G115" s="2">
        <f>IF(Sheet1!B123="","",VALUE(Sheet1!B123))</f>
      </c>
      <c r="H115" s="3">
        <f>IF(Sheet1!J123="","",IF(VLOOKUP(Sheet1!J123,Sheet2!$A$2:$C$28,3,FALSE)&gt;=71,VLOOKUP(Sheet1!J123,Sheet2!$A$2:$C$28,2,FALSE)&amp;TEXT(Sheet1!L123,"00")&amp;TEXT(Sheet1!M123,"00"),VLOOKUP(Sheet1!J123,Sheet2!$A$2:$C$28,2,FALSE)&amp;TEXT(Sheet1!K123,"00")&amp;TEXT(Sheet1!L123,"00")&amp;IF(Sheet1!N123="手",TEXT(Sheet1!M123,"0"),TEXT(Sheet1!M123,"00"))))</f>
      </c>
      <c r="I115" s="3">
        <f>IF(Sheet1!O123="","",IF(VLOOKUP(Sheet1!O123,Sheet2!$A$2:$C$28,3,FALSE)&gt;=71,VLOOKUP(Sheet1!O123,Sheet2!$A$2:$C$28,2,FALSE)&amp;TEXT(Sheet1!Q123,"00")&amp;TEXT(Sheet1!R123,"00"),VLOOKUP(Sheet1!O123,Sheet2!$A$2:$C$28,2,FALSE)&amp;TEXT(Sheet1!P123,"00")&amp;TEXT(Sheet1!Q123,"00")&amp;IF(Sheet1!S123="手",TEXT(Sheet1!R123,"0"),TEXT(Sheet1!R123,"00"))))</f>
      </c>
      <c r="J115" s="3">
        <f>IF(Sheet1!T123="","",IF(VLOOKUP(Sheet1!T123,Sheet2!$A$2:$C$28,3,FALSE)&gt;=71,VLOOKUP(Sheet1!T123,Sheet2!$A$2:$C$28,2,FALSE)&amp;TEXT(Sheet1!V123,"00")&amp;TEXT(Sheet1!W123,"00"),VLOOKUP(Sheet1!T123,Sheet2!$A$2:$C$28,2,FALSE)&amp;TEXT(Sheet1!U123,"00")&amp;TEXT(Sheet1!V123,"00")&amp;IF(Sheet1!X123="手",TEXT(Sheet1!W123,"0"),TEXT(Sheet1!W123,"00"))))</f>
      </c>
    </row>
    <row r="116" spans="1:10" s="3" customFormat="1" ht="13.5">
      <c r="A116" s="2">
        <f t="shared" si="1"/>
      </c>
      <c r="B116" s="2">
        <f>IF(Sheet1!C124="","",IF(Sheet1!AB124=2,Sheet1!C124&amp;"      "&amp;Sheet1!D124&amp;" "&amp;Sheet1!G124,IF(Sheet1!AB124=3,Sheet1!C124&amp;"    "&amp;Sheet1!D124&amp;" "&amp;Sheet1!G124,IF(Sheet1!AB124=4,Sheet1!C124&amp;"  "&amp;Sheet1!D124&amp;" "&amp;Sheet1!G124,IF(Sheet1!AB124&gt;=5,Sheet1!C124&amp;Sheet1!D124&amp;"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IF(Sheet1!I124="","",VLOOKUP(Sheet1!I124,Sheet2!$E$2:$F$48,2,FALSE))</f>
      </c>
      <c r="F116" s="2">
        <f>IF(B116="","",Sheet1!$B$9)</f>
      </c>
      <c r="G116" s="2">
        <f>IF(Sheet1!B124="","",VALUE(Sheet1!B124))</f>
      </c>
      <c r="H116" s="3">
        <f>IF(Sheet1!J124="","",IF(VLOOKUP(Sheet1!J124,Sheet2!$A$2:$C$28,3,FALSE)&gt;=71,VLOOKUP(Sheet1!J124,Sheet2!$A$2:$C$28,2,FALSE)&amp;TEXT(Sheet1!L124,"00")&amp;TEXT(Sheet1!M124,"00"),VLOOKUP(Sheet1!J124,Sheet2!$A$2:$C$28,2,FALSE)&amp;TEXT(Sheet1!K124,"00")&amp;TEXT(Sheet1!L124,"00")&amp;IF(Sheet1!N124="手",TEXT(Sheet1!M124,"0"),TEXT(Sheet1!M124,"00"))))</f>
      </c>
      <c r="I116" s="3">
        <f>IF(Sheet1!O124="","",IF(VLOOKUP(Sheet1!O124,Sheet2!$A$2:$C$28,3,FALSE)&gt;=71,VLOOKUP(Sheet1!O124,Sheet2!$A$2:$C$28,2,FALSE)&amp;TEXT(Sheet1!Q124,"00")&amp;TEXT(Sheet1!R124,"00"),VLOOKUP(Sheet1!O124,Sheet2!$A$2:$C$28,2,FALSE)&amp;TEXT(Sheet1!P124,"00")&amp;TEXT(Sheet1!Q124,"00")&amp;IF(Sheet1!S124="手",TEXT(Sheet1!R124,"0"),TEXT(Sheet1!R124,"00"))))</f>
      </c>
      <c r="J116" s="3">
        <f>IF(Sheet1!T124="","",IF(VLOOKUP(Sheet1!T124,Sheet2!$A$2:$C$28,3,FALSE)&gt;=71,VLOOKUP(Sheet1!T124,Sheet2!$A$2:$C$28,2,FALSE)&amp;TEXT(Sheet1!V124,"00")&amp;TEXT(Sheet1!W124,"00"),VLOOKUP(Sheet1!T124,Sheet2!$A$2:$C$28,2,FALSE)&amp;TEXT(Sheet1!U124,"00")&amp;TEXT(Sheet1!V124,"00")&amp;IF(Sheet1!X124="手",TEXT(Sheet1!W124,"0"),TEXT(Sheet1!W124,"00"))))</f>
      </c>
    </row>
    <row r="117" spans="1:10" s="3" customFormat="1" ht="13.5">
      <c r="A117" s="2">
        <f t="shared" si="1"/>
      </c>
      <c r="B117" s="2">
        <f>IF(Sheet1!C125="","",IF(Sheet1!AB125=2,Sheet1!C125&amp;"      "&amp;Sheet1!D125&amp;" "&amp;Sheet1!G125,IF(Sheet1!AB125=3,Sheet1!C125&amp;"    "&amp;Sheet1!D125&amp;" "&amp;Sheet1!G125,IF(Sheet1!AB125=4,Sheet1!C125&amp;"  "&amp;Sheet1!D125&amp;" "&amp;Sheet1!G125,IF(Sheet1!AB125&gt;=5,Sheet1!C125&amp;Sheet1!D125&amp;"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IF(Sheet1!I125="","",VLOOKUP(Sheet1!I125,Sheet2!$E$2:$F$48,2,FALSE))</f>
      </c>
      <c r="F117" s="2">
        <f>IF(B117="","",Sheet1!$B$9)</f>
      </c>
      <c r="G117" s="2">
        <f>IF(Sheet1!B125="","",VALUE(Sheet1!B125))</f>
      </c>
      <c r="H117" s="3">
        <f>IF(Sheet1!J125="","",IF(VLOOKUP(Sheet1!J125,Sheet2!$A$2:$C$28,3,FALSE)&gt;=71,VLOOKUP(Sheet1!J125,Sheet2!$A$2:$C$28,2,FALSE)&amp;TEXT(Sheet1!L125,"00")&amp;TEXT(Sheet1!M125,"00"),VLOOKUP(Sheet1!J125,Sheet2!$A$2:$C$28,2,FALSE)&amp;TEXT(Sheet1!K125,"00")&amp;TEXT(Sheet1!L125,"00")&amp;IF(Sheet1!N125="手",TEXT(Sheet1!M125,"0"),TEXT(Sheet1!M125,"00"))))</f>
      </c>
      <c r="I117" s="3">
        <f>IF(Sheet1!O125="","",IF(VLOOKUP(Sheet1!O125,Sheet2!$A$2:$C$28,3,FALSE)&gt;=71,VLOOKUP(Sheet1!O125,Sheet2!$A$2:$C$28,2,FALSE)&amp;TEXT(Sheet1!Q125,"00")&amp;TEXT(Sheet1!R125,"00"),VLOOKUP(Sheet1!O125,Sheet2!$A$2:$C$28,2,FALSE)&amp;TEXT(Sheet1!P125,"00")&amp;TEXT(Sheet1!Q125,"00")&amp;IF(Sheet1!S125="手",TEXT(Sheet1!R125,"0"),TEXT(Sheet1!R125,"00"))))</f>
      </c>
      <c r="J117" s="3">
        <f>IF(Sheet1!T125="","",IF(VLOOKUP(Sheet1!T125,Sheet2!$A$2:$C$28,3,FALSE)&gt;=71,VLOOKUP(Sheet1!T125,Sheet2!$A$2:$C$28,2,FALSE)&amp;TEXT(Sheet1!V125,"00")&amp;TEXT(Sheet1!W125,"00"),VLOOKUP(Sheet1!T125,Sheet2!$A$2:$C$28,2,FALSE)&amp;TEXT(Sheet1!U125,"00")&amp;TEXT(Sheet1!V125,"00")&amp;IF(Sheet1!X125="手",TEXT(Sheet1!W125,"0"),TEXT(Sheet1!W125,"00"))))</f>
      </c>
    </row>
    <row r="118" spans="1:10" s="3" customFormat="1" ht="13.5">
      <c r="A118" s="2">
        <f t="shared" si="1"/>
      </c>
      <c r="B118" s="2">
        <f>IF(Sheet1!C126="","",IF(Sheet1!AB126=2,Sheet1!C126&amp;"      "&amp;Sheet1!D126&amp;" "&amp;Sheet1!G126,IF(Sheet1!AB126=3,Sheet1!C126&amp;"    "&amp;Sheet1!D126&amp;" "&amp;Sheet1!G126,IF(Sheet1!AB126=4,Sheet1!C126&amp;"  "&amp;Sheet1!D126&amp;" "&amp;Sheet1!G126,IF(Sheet1!AB126&gt;=5,Sheet1!C126&amp;Sheet1!D126&amp;"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IF(Sheet1!I126="","",VLOOKUP(Sheet1!I126,Sheet2!$E$2:$F$48,2,FALSE))</f>
      </c>
      <c r="F118" s="2">
        <f>IF(B118="","",Sheet1!$B$9)</f>
      </c>
      <c r="G118" s="2">
        <f>IF(Sheet1!B126="","",VALUE(Sheet1!B126))</f>
      </c>
      <c r="H118" s="3">
        <f>IF(Sheet1!J126="","",IF(VLOOKUP(Sheet1!J126,Sheet2!$A$2:$C$28,3,FALSE)&gt;=71,VLOOKUP(Sheet1!J126,Sheet2!$A$2:$C$28,2,FALSE)&amp;TEXT(Sheet1!L126,"00")&amp;TEXT(Sheet1!M126,"00"),VLOOKUP(Sheet1!J126,Sheet2!$A$2:$C$28,2,FALSE)&amp;TEXT(Sheet1!K126,"00")&amp;TEXT(Sheet1!L126,"00")&amp;IF(Sheet1!N126="手",TEXT(Sheet1!M126,"0"),TEXT(Sheet1!M126,"00"))))</f>
      </c>
      <c r="I118" s="3">
        <f>IF(Sheet1!O126="","",IF(VLOOKUP(Sheet1!O126,Sheet2!$A$2:$C$28,3,FALSE)&gt;=71,VLOOKUP(Sheet1!O126,Sheet2!$A$2:$C$28,2,FALSE)&amp;TEXT(Sheet1!Q126,"00")&amp;TEXT(Sheet1!R126,"00"),VLOOKUP(Sheet1!O126,Sheet2!$A$2:$C$28,2,FALSE)&amp;TEXT(Sheet1!P126,"00")&amp;TEXT(Sheet1!Q126,"00")&amp;IF(Sheet1!S126="手",TEXT(Sheet1!R126,"0"),TEXT(Sheet1!R126,"00"))))</f>
      </c>
      <c r="J118" s="3">
        <f>IF(Sheet1!T126="","",IF(VLOOKUP(Sheet1!T126,Sheet2!$A$2:$C$28,3,FALSE)&gt;=71,VLOOKUP(Sheet1!T126,Sheet2!$A$2:$C$28,2,FALSE)&amp;TEXT(Sheet1!V126,"00")&amp;TEXT(Sheet1!W126,"00"),VLOOKUP(Sheet1!T126,Sheet2!$A$2:$C$28,2,FALSE)&amp;TEXT(Sheet1!U126,"00")&amp;TEXT(Sheet1!V126,"00")&amp;IF(Sheet1!X126="手",TEXT(Sheet1!W126,"0"),TEXT(Sheet1!W126,"00"))))</f>
      </c>
    </row>
    <row r="119" spans="1:10" s="3" customFormat="1" ht="13.5">
      <c r="A119" s="2">
        <f t="shared" si="1"/>
      </c>
      <c r="B119" s="2">
        <f>IF(Sheet1!C127="","",IF(Sheet1!AB127=2,Sheet1!C127&amp;"      "&amp;Sheet1!D127&amp;" "&amp;Sheet1!G127,IF(Sheet1!AB127=3,Sheet1!C127&amp;"    "&amp;Sheet1!D127&amp;" "&amp;Sheet1!G127,IF(Sheet1!AB127=4,Sheet1!C127&amp;"  "&amp;Sheet1!D127&amp;" "&amp;Sheet1!G127,IF(Sheet1!AB127&gt;=5,Sheet1!C127&amp;Sheet1!D127&amp;"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IF(Sheet1!I127="","",VLOOKUP(Sheet1!I127,Sheet2!$E$2:$F$48,2,FALSE))</f>
      </c>
      <c r="F119" s="2">
        <f>IF(B119="","",Sheet1!$B$9)</f>
      </c>
      <c r="G119" s="2">
        <f>IF(Sheet1!B127="","",VALUE(Sheet1!B127))</f>
      </c>
      <c r="H119" s="3">
        <f>IF(Sheet1!J127="","",IF(VLOOKUP(Sheet1!J127,Sheet2!$A$2:$C$28,3,FALSE)&gt;=71,VLOOKUP(Sheet1!J127,Sheet2!$A$2:$C$28,2,FALSE)&amp;TEXT(Sheet1!L127,"00")&amp;TEXT(Sheet1!M127,"00"),VLOOKUP(Sheet1!J127,Sheet2!$A$2:$C$28,2,FALSE)&amp;TEXT(Sheet1!K127,"00")&amp;TEXT(Sheet1!L127,"00")&amp;IF(Sheet1!N127="手",TEXT(Sheet1!M127,"0"),TEXT(Sheet1!M127,"00"))))</f>
      </c>
      <c r="I119" s="3">
        <f>IF(Sheet1!O127="","",IF(VLOOKUP(Sheet1!O127,Sheet2!$A$2:$C$28,3,FALSE)&gt;=71,VLOOKUP(Sheet1!O127,Sheet2!$A$2:$C$28,2,FALSE)&amp;TEXT(Sheet1!Q127,"00")&amp;TEXT(Sheet1!R127,"00"),VLOOKUP(Sheet1!O127,Sheet2!$A$2:$C$28,2,FALSE)&amp;TEXT(Sheet1!P127,"00")&amp;TEXT(Sheet1!Q127,"00")&amp;IF(Sheet1!S127="手",TEXT(Sheet1!R127,"0"),TEXT(Sheet1!R127,"00"))))</f>
      </c>
      <c r="J119" s="3">
        <f>IF(Sheet1!T127="","",IF(VLOOKUP(Sheet1!T127,Sheet2!$A$2:$C$28,3,FALSE)&gt;=71,VLOOKUP(Sheet1!T127,Sheet2!$A$2:$C$28,2,FALSE)&amp;TEXT(Sheet1!V127,"00")&amp;TEXT(Sheet1!W127,"00"),VLOOKUP(Sheet1!T127,Sheet2!$A$2:$C$28,2,FALSE)&amp;TEXT(Sheet1!U127,"00")&amp;TEXT(Sheet1!V127,"00")&amp;IF(Sheet1!X127="手",TEXT(Sheet1!W127,"0"),TEXT(Sheet1!W127,"00"))))</f>
      </c>
    </row>
    <row r="120" spans="1:10" s="3" customFormat="1" ht="13.5">
      <c r="A120" s="2">
        <f t="shared" si="1"/>
      </c>
      <c r="B120" s="2">
        <f>IF(Sheet1!C128="","",IF(Sheet1!AB128=2,Sheet1!C128&amp;"      "&amp;Sheet1!D128&amp;" "&amp;Sheet1!G128,IF(Sheet1!AB128=3,Sheet1!C128&amp;"    "&amp;Sheet1!D128&amp;" "&amp;Sheet1!G128,IF(Sheet1!AB128=4,Sheet1!C128&amp;"  "&amp;Sheet1!D128&amp;" "&amp;Sheet1!G128,IF(Sheet1!AB128&gt;=5,Sheet1!C128&amp;Sheet1!D128&amp;"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IF(Sheet1!I128="","",VLOOKUP(Sheet1!I128,Sheet2!$E$2:$F$48,2,FALSE))</f>
      </c>
      <c r="F120" s="2">
        <f>IF(B120="","",Sheet1!$B$9)</f>
      </c>
      <c r="G120" s="2">
        <f>IF(Sheet1!B128="","",VALUE(Sheet1!B128))</f>
      </c>
      <c r="H120" s="3">
        <f>IF(Sheet1!J128="","",IF(VLOOKUP(Sheet1!J128,Sheet2!$A$2:$C$28,3,FALSE)&gt;=71,VLOOKUP(Sheet1!J128,Sheet2!$A$2:$C$28,2,FALSE)&amp;TEXT(Sheet1!L128,"00")&amp;TEXT(Sheet1!M128,"00"),VLOOKUP(Sheet1!J128,Sheet2!$A$2:$C$28,2,FALSE)&amp;TEXT(Sheet1!K128,"00")&amp;TEXT(Sheet1!L128,"00")&amp;IF(Sheet1!N128="手",TEXT(Sheet1!M128,"0"),TEXT(Sheet1!M128,"00"))))</f>
      </c>
      <c r="I120" s="3">
        <f>IF(Sheet1!O128="","",IF(VLOOKUP(Sheet1!O128,Sheet2!$A$2:$C$28,3,FALSE)&gt;=71,VLOOKUP(Sheet1!O128,Sheet2!$A$2:$C$28,2,FALSE)&amp;TEXT(Sheet1!Q128,"00")&amp;TEXT(Sheet1!R128,"00"),VLOOKUP(Sheet1!O128,Sheet2!$A$2:$C$28,2,FALSE)&amp;TEXT(Sheet1!P128,"00")&amp;TEXT(Sheet1!Q128,"00")&amp;IF(Sheet1!S128="手",TEXT(Sheet1!R128,"0"),TEXT(Sheet1!R128,"00"))))</f>
      </c>
      <c r="J120" s="3">
        <f>IF(Sheet1!T128="","",IF(VLOOKUP(Sheet1!T128,Sheet2!$A$2:$C$28,3,FALSE)&gt;=71,VLOOKUP(Sheet1!T128,Sheet2!$A$2:$C$28,2,FALSE)&amp;TEXT(Sheet1!V128,"00")&amp;TEXT(Sheet1!W128,"00"),VLOOKUP(Sheet1!T128,Sheet2!$A$2:$C$28,2,FALSE)&amp;TEXT(Sheet1!U128,"00")&amp;TEXT(Sheet1!V128,"00")&amp;IF(Sheet1!X128="手",TEXT(Sheet1!W128,"0"),TEXT(Sheet1!W128,"00"))))</f>
      </c>
    </row>
    <row r="121" spans="1:10" s="3" customFormat="1" ht="13.5">
      <c r="A121" s="2">
        <f t="shared" si="1"/>
      </c>
      <c r="B121" s="2">
        <f>IF(Sheet1!C129="","",IF(Sheet1!AB129=2,Sheet1!C129&amp;"      "&amp;Sheet1!D129&amp;" "&amp;Sheet1!G129,IF(Sheet1!AB129=3,Sheet1!C129&amp;"    "&amp;Sheet1!D129&amp;" "&amp;Sheet1!G129,IF(Sheet1!AB129=4,Sheet1!C129&amp;"  "&amp;Sheet1!D129&amp;" "&amp;Sheet1!G129,IF(Sheet1!AB129&gt;=5,Sheet1!C129&amp;Sheet1!D129&amp;"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IF(Sheet1!I129="","",VLOOKUP(Sheet1!I129,Sheet2!$E$2:$F$48,2,FALSE))</f>
      </c>
      <c r="F121" s="2">
        <f>IF(B121="","",Sheet1!$B$9)</f>
      </c>
      <c r="G121" s="2">
        <f>IF(Sheet1!B129="","",VALUE(Sheet1!B129))</f>
      </c>
      <c r="H121" s="3">
        <f>IF(Sheet1!J129="","",IF(VLOOKUP(Sheet1!J129,Sheet2!$A$2:$C$28,3,FALSE)&gt;=71,VLOOKUP(Sheet1!J129,Sheet2!$A$2:$C$28,2,FALSE)&amp;TEXT(Sheet1!L129,"00")&amp;TEXT(Sheet1!M129,"00"),VLOOKUP(Sheet1!J129,Sheet2!$A$2:$C$28,2,FALSE)&amp;TEXT(Sheet1!K129,"00")&amp;TEXT(Sheet1!L129,"00")&amp;IF(Sheet1!N129="手",TEXT(Sheet1!M129,"0"),TEXT(Sheet1!M129,"00"))))</f>
      </c>
      <c r="I121" s="3">
        <f>IF(Sheet1!O129="","",IF(VLOOKUP(Sheet1!O129,Sheet2!$A$2:$C$28,3,FALSE)&gt;=71,VLOOKUP(Sheet1!O129,Sheet2!$A$2:$C$28,2,FALSE)&amp;TEXT(Sheet1!Q129,"00")&amp;TEXT(Sheet1!R129,"00"),VLOOKUP(Sheet1!O129,Sheet2!$A$2:$C$28,2,FALSE)&amp;TEXT(Sheet1!P129,"00")&amp;TEXT(Sheet1!Q129,"00")&amp;IF(Sheet1!S129="手",TEXT(Sheet1!R129,"0"),TEXT(Sheet1!R129,"00"))))</f>
      </c>
      <c r="J121" s="3">
        <f>IF(Sheet1!T129="","",IF(VLOOKUP(Sheet1!T129,Sheet2!$A$2:$C$28,3,FALSE)&gt;=71,VLOOKUP(Sheet1!T129,Sheet2!$A$2:$C$28,2,FALSE)&amp;TEXT(Sheet1!V129,"00")&amp;TEXT(Sheet1!W129,"00"),VLOOKUP(Sheet1!T129,Sheet2!$A$2:$C$28,2,FALSE)&amp;TEXT(Sheet1!U129,"00")&amp;TEXT(Sheet1!V129,"00")&amp;IF(Sheet1!X129="手",TEXT(Sheet1!W129,"0"),TEXT(Sheet1!W129,"00"))))</f>
      </c>
    </row>
    <row r="122" spans="1:10" ht="13.5">
      <c r="A122" s="2">
        <f t="shared" si="1"/>
      </c>
      <c r="B122" s="2">
        <f>IF(Sheet1!C130="","",IF(Sheet1!AB130=2,Sheet1!C130&amp;"      "&amp;Sheet1!D130&amp;" "&amp;Sheet1!G130,IF(Sheet1!AB130=3,Sheet1!C130&amp;"    "&amp;Sheet1!D130&amp;" "&amp;Sheet1!G130,IF(Sheet1!AB130=4,Sheet1!C130&amp;"  "&amp;Sheet1!D130&amp;" "&amp;Sheet1!G130,IF(Sheet1!AB130&gt;=5,Sheet1!C130&amp;Sheet1!D130&amp;"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IF(Sheet1!I130="","",VLOOKUP(Sheet1!I130,Sheet2!$E$2:$F$48,2,FALSE))</f>
      </c>
      <c r="F122" s="2">
        <f>IF(B122="","",Sheet1!$B$9)</f>
      </c>
      <c r="G122" s="2">
        <f>IF(Sheet1!B130="","",VALUE(Sheet1!B130))</f>
      </c>
      <c r="H122" s="3">
        <f>IF(Sheet1!J130="","",IF(VLOOKUP(Sheet1!J130,Sheet2!$A$2:$C$28,3,FALSE)&gt;=71,VLOOKUP(Sheet1!J130,Sheet2!$A$2:$C$28,2,FALSE)&amp;TEXT(Sheet1!L130,"00")&amp;TEXT(Sheet1!M130,"00"),VLOOKUP(Sheet1!J130,Sheet2!$A$2:$C$28,2,FALSE)&amp;TEXT(Sheet1!K130,"00")&amp;TEXT(Sheet1!L130,"00")&amp;IF(Sheet1!N130="手",TEXT(Sheet1!M130,"0"),TEXT(Sheet1!M130,"00"))))</f>
      </c>
      <c r="I122" s="3">
        <f>IF(Sheet1!O130="","",IF(VLOOKUP(Sheet1!O130,Sheet2!$A$2:$C$28,3,FALSE)&gt;=71,VLOOKUP(Sheet1!O130,Sheet2!$A$2:$C$28,2,FALSE)&amp;TEXT(Sheet1!Q130,"00")&amp;TEXT(Sheet1!R130,"00"),VLOOKUP(Sheet1!O130,Sheet2!$A$2:$C$28,2,FALSE)&amp;TEXT(Sheet1!P130,"00")&amp;TEXT(Sheet1!Q130,"00")&amp;IF(Sheet1!S130="手",TEXT(Sheet1!R130,"0"),TEXT(Sheet1!R130,"00"))))</f>
      </c>
      <c r="J122" s="3">
        <f>IF(Sheet1!T130="","",IF(VLOOKUP(Sheet1!T130,Sheet2!$A$2:$C$28,3,FALSE)&gt;=71,VLOOKUP(Sheet1!T130,Sheet2!$A$2:$C$28,2,FALSE)&amp;TEXT(Sheet1!V130,"00")&amp;TEXT(Sheet1!W130,"00"),VLOOKUP(Sheet1!T130,Sheet2!$A$2:$C$28,2,FALSE)&amp;TEXT(Sheet1!U130,"00")&amp;TEXT(Sheet1!V130,"00")&amp;IF(Sheet1!X130="手",TEXT(Sheet1!W130,"0"),TEXT(Sheet1!W130,"00"))))</f>
      </c>
    </row>
    <row r="123" ht="13.5">
      <c r="A123" s="2">
        <f t="shared" si="1"/>
      </c>
    </row>
    <row r="124" ht="13.5">
      <c r="A124" s="2">
        <f t="shared" si="1"/>
      </c>
    </row>
    <row r="125" ht="13.5">
      <c r="A125" s="2">
        <f t="shared" si="1"/>
      </c>
    </row>
    <row r="126" ht="13.5">
      <c r="A126" s="2">
        <f t="shared" si="1"/>
      </c>
    </row>
    <row r="127" ht="13.5">
      <c r="A127" s="2">
        <f t="shared" si="1"/>
      </c>
    </row>
    <row r="128" ht="13.5">
      <c r="A128" s="2">
        <f t="shared" si="1"/>
      </c>
    </row>
    <row r="129" ht="13.5">
      <c r="A129" s="2">
        <f t="shared" si="1"/>
      </c>
    </row>
    <row r="130" ht="13.5">
      <c r="A130" s="2">
        <f t="shared" si="1"/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2012-10-07T06:27:10Z</cp:lastPrinted>
  <dcterms:created xsi:type="dcterms:W3CDTF">2004-02-07T22:02:52Z</dcterms:created>
  <dcterms:modified xsi:type="dcterms:W3CDTF">2015-08-20T03:20:51Z</dcterms:modified>
  <cp:category/>
  <cp:version/>
  <cp:contentType/>
  <cp:contentStatus/>
</cp:coreProperties>
</file>